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0"/>
  <workbookPr showInkAnnotation="0"/>
  <mc:AlternateContent xmlns:mc="http://schemas.openxmlformats.org/markup-compatibility/2006">
    <mc:Choice Requires="x15">
      <x15ac:absPath xmlns:x15ac="http://schemas.microsoft.com/office/spreadsheetml/2010/11/ac" url="/Users/leagirard/Desktop/Manuel V2027/"/>
    </mc:Choice>
  </mc:AlternateContent>
  <xr:revisionPtr revIDLastSave="0" documentId="13_ncr:1_{794E7BA5-AC47-4444-BF4D-F34FD08DF246}" xr6:coauthVersionLast="47" xr6:coauthVersionMax="47" xr10:uidLastSave="{00000000-0000-0000-0000-000000000000}"/>
  <bookViews>
    <workbookView xWindow="32900" yWindow="-920" windowWidth="28800" windowHeight="18260" activeTab="1" xr2:uid="{00000000-000D-0000-FFFF-FFFF00000000}"/>
  </bookViews>
  <sheets>
    <sheet name="Présentation " sheetId="6" r:id="rId1"/>
    <sheet name="Grille générale" sheetId="1" r:id="rId2"/>
    <sheet name="Résultats_Thématique &amp; C.I." sheetId="2" r:id="rId3"/>
    <sheet name="Radars" sheetId="4" r:id="rId4"/>
  </sheets>
  <definedNames>
    <definedName name="_xlnm._FilterDatabase" localSheetId="1" hidden="1">'Grille générale'!$A$8:$I$28</definedName>
    <definedName name="_xlnm.Print_Titles" localSheetId="1">'Grille générale'!$8:$8</definedName>
    <definedName name="_xlnm.Print_Area" localSheetId="1">'Grille générale'!$A$1:$K$28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4" i="2" l="1"/>
  <c r="B49" i="2"/>
  <c r="B38" i="2"/>
  <c r="B16" i="2"/>
  <c r="B32" i="2"/>
  <c r="C19" i="2" l="1"/>
  <c r="D19" i="2"/>
  <c r="E19" i="2"/>
  <c r="B19" i="2"/>
  <c r="C18" i="2"/>
  <c r="D18" i="2"/>
  <c r="E18" i="2"/>
  <c r="B18" i="2"/>
  <c r="C16" i="2"/>
  <c r="D16" i="2"/>
  <c r="E16" i="2"/>
  <c r="C15" i="2"/>
  <c r="D15" i="2"/>
  <c r="E15" i="2"/>
  <c r="B15" i="2"/>
  <c r="C14" i="2"/>
  <c r="D14" i="2"/>
  <c r="E14" i="2"/>
  <c r="B14" i="2"/>
  <c r="C13" i="2"/>
  <c r="D13" i="2"/>
  <c r="E13" i="2"/>
  <c r="B13" i="2"/>
  <c r="C33" i="2"/>
  <c r="D33" i="2"/>
  <c r="E33" i="2"/>
  <c r="B33" i="2"/>
  <c r="C32" i="2"/>
  <c r="D32" i="2"/>
  <c r="E32" i="2"/>
  <c r="C31" i="2"/>
  <c r="D31" i="2"/>
  <c r="E31" i="2"/>
  <c r="B31" i="2"/>
  <c r="C30" i="2"/>
  <c r="D30" i="2"/>
  <c r="E30" i="2"/>
  <c r="B30" i="2"/>
  <c r="B17" i="2"/>
  <c r="E29" i="2"/>
  <c r="D29" i="2"/>
  <c r="C29" i="2"/>
  <c r="B29" i="2"/>
  <c r="C54" i="2"/>
  <c r="D54" i="2"/>
  <c r="E54" i="2"/>
  <c r="C53" i="2"/>
  <c r="D53" i="2"/>
  <c r="E53" i="2"/>
  <c r="B53" i="2"/>
  <c r="C51" i="2"/>
  <c r="D51" i="2"/>
  <c r="E51" i="2"/>
  <c r="B51" i="2"/>
  <c r="C49" i="2"/>
  <c r="D49" i="2"/>
  <c r="E49" i="2"/>
  <c r="C48" i="2"/>
  <c r="D48" i="2"/>
  <c r="E48" i="2"/>
  <c r="B48" i="2"/>
  <c r="C47" i="2"/>
  <c r="D47" i="2"/>
  <c r="E47" i="2"/>
  <c r="B47" i="2"/>
  <c r="B41" i="2"/>
  <c r="C41" i="2"/>
  <c r="D41" i="2"/>
  <c r="E41" i="2"/>
  <c r="C40" i="2"/>
  <c r="D40" i="2"/>
  <c r="E40" i="2"/>
  <c r="B40" i="2"/>
  <c r="C39" i="2"/>
  <c r="D39" i="2"/>
  <c r="E39" i="2"/>
  <c r="B39" i="2"/>
  <c r="C38" i="2"/>
  <c r="D38" i="2"/>
  <c r="E38" i="2"/>
  <c r="C52" i="2" l="1"/>
  <c r="D52" i="2"/>
  <c r="E52" i="2"/>
  <c r="B52" i="2"/>
  <c r="B50" i="2"/>
  <c r="C50" i="2"/>
  <c r="D50" i="2"/>
  <c r="E50" i="2"/>
  <c r="G28" i="1"/>
  <c r="H28" i="1"/>
  <c r="I28" i="1"/>
  <c r="F28" i="1"/>
  <c r="C17" i="2"/>
  <c r="D17" i="2"/>
  <c r="E17" i="2"/>
  <c r="B12" i="2"/>
  <c r="C12" i="2"/>
  <c r="D12" i="2"/>
  <c r="E12" i="2"/>
  <c r="C37" i="2" l="1"/>
  <c r="D37" i="2"/>
  <c r="E37" i="2"/>
  <c r="B37" i="2"/>
  <c r="E46" i="2" l="1"/>
  <c r="D46" i="2"/>
  <c r="C46" i="2"/>
  <c r="B46" i="2"/>
  <c r="C11" i="2" l="1"/>
  <c r="D11" i="2"/>
  <c r="E11" i="2"/>
  <c r="B11" i="2"/>
</calcChain>
</file>

<file path=xl/sharedStrings.xml><?xml version="1.0" encoding="utf-8"?>
<sst xmlns="http://schemas.openxmlformats.org/spreadsheetml/2006/main" count="131" uniqueCount="76">
  <si>
    <t>Thématique</t>
  </si>
  <si>
    <t>Champ d'application</t>
  </si>
  <si>
    <t>N° critère</t>
  </si>
  <si>
    <t>N°</t>
  </si>
  <si>
    <t>Observations</t>
  </si>
  <si>
    <t>Oui</t>
  </si>
  <si>
    <t>Oui/Non/NA</t>
  </si>
  <si>
    <t>Non</t>
  </si>
  <si>
    <t xml:space="preserve"> Droits du patient</t>
  </si>
  <si>
    <t>Tout établissement</t>
  </si>
  <si>
    <t>1.1.01</t>
  </si>
  <si>
    <t>Les pratiques garantissent la dignité, l'intimité et l'intégrité du patient.</t>
  </si>
  <si>
    <t>1.1.02</t>
  </si>
  <si>
    <t>1.1.03</t>
  </si>
  <si>
    <t>Information des usagers</t>
  </si>
  <si>
    <t>1.2.01</t>
  </si>
  <si>
    <t>2.1.13</t>
  </si>
  <si>
    <t xml:space="preserve">Stockage des médicaments </t>
  </si>
  <si>
    <t>Radioprotection</t>
  </si>
  <si>
    <t>2.2-13</t>
  </si>
  <si>
    <t>Hygiène / Gestion du risque infectieux</t>
  </si>
  <si>
    <t>2.2-09</t>
  </si>
  <si>
    <t>Chirurgie et interventionnel</t>
  </si>
  <si>
    <t>2.3-06</t>
  </si>
  <si>
    <t>3.4.01</t>
  </si>
  <si>
    <t>3.4.03</t>
  </si>
  <si>
    <t>3.2.07</t>
  </si>
  <si>
    <t>RÉSULTAT TOTAL (OUI)</t>
  </si>
  <si>
    <t xml:space="preserve"> OBSERVATIONS N°1</t>
  </si>
  <si>
    <t xml:space="preserve"> OBSERVATIONS N°2</t>
  </si>
  <si>
    <t>OBSERVATIONS N°3</t>
  </si>
  <si>
    <t>OBSERVATIONS N°4</t>
  </si>
  <si>
    <t xml:space="preserve">Droits du patient </t>
  </si>
  <si>
    <t xml:space="preserve">Information des usagers </t>
  </si>
  <si>
    <t xml:space="preserve">Hygiène / gestion du risque infectieux </t>
  </si>
  <si>
    <t>Dignité des patients : équipements, locaux</t>
  </si>
  <si>
    <t>Dignité des patients : pratiques professionnelles</t>
  </si>
  <si>
    <t xml:space="preserve">Accessibilité/ circulation dans l'établissement pour les personnes en situation de handicap </t>
  </si>
  <si>
    <t xml:space="preserve">Propreté des locaux </t>
  </si>
  <si>
    <t xml:space="preserve">Tri des déchets </t>
  </si>
  <si>
    <t xml:space="preserve">Critères impératifs </t>
  </si>
  <si>
    <t>Les locaux et équipements garantissent la dignité, l'intimité et la sécurité des patients.</t>
  </si>
  <si>
    <t>Les personnes, particulièrement en situation de handicap physique, mental et sensoriel, peuvent accéder à l'établissement et y circuler aisément.</t>
  </si>
  <si>
    <t>Le macaron associé au niveau de certification et les résultats des indicateurs en diffusion publique, dont e-Satis, sont lisiblement affichés aux accueils de l'établissement et en page d'accueil du site internet.</t>
  </si>
  <si>
    <t>Lors du transport du patient, les conditions de sécurité, de confidentialité et de confort du patient lors de son transport sont respectées (matériel fonctionnel, protections adéquates...).</t>
  </si>
  <si>
    <t>Pour sécuriser la préparation et l'administration des médicaments et prévenir les risques d'erreurs, les produits de santé sont stockés dans des conditions sécurisées sur l'ensemble du circuit (étiquetage en DCI, absence de mélange, suivi des températures,absence de stockage au sol, absence de périmés, obus et bouteilles arrimés,...).</t>
  </si>
  <si>
    <t>La confidentialité et le secret professionnel sont respectés (absence de nom des patients sur des tableaux, écran d'ordinateur verrouillé…).</t>
  </si>
  <si>
    <t>2.2.05</t>
  </si>
  <si>
    <t>Date 
.../.../2027</t>
  </si>
  <si>
    <t>Date
 …/…/2027</t>
  </si>
  <si>
    <t>2.2-08</t>
  </si>
  <si>
    <t>Les indications d'hygiène des mains sont respectées : avant et après contact avec le patient, avant un geste aseptique et après un contact avec l'environnement du patient.</t>
  </si>
  <si>
    <t>Les locaux sont entretenus et propres (propreté apparente, sécurité…).</t>
  </si>
  <si>
    <t>Les déchets sont triés (poubelles de tri pour les différents types de déchets, faciles d'accès et des affiches expliquant les règles de tri).</t>
  </si>
  <si>
    <t>L'environnement de travail contribue à la sécurité des professionnels (équipements, locaux, accès) des professionnels .</t>
  </si>
  <si>
    <t>L'équipe porte une tenue (tunique, pantalon, masque) et utilise des équipements adaptés et strictement dédiés au secteur interventionnel.</t>
  </si>
  <si>
    <t>2.2-12</t>
  </si>
  <si>
    <t>Des chariots ou sacs d'urgence, adaptés aux patients pris en charge dans l'unité, sont immédiatement accessibles.</t>
  </si>
  <si>
    <t xml:space="preserve">Les chariots ou sacs d'urgence sont contrôlés, leur vérification est tracée. </t>
  </si>
  <si>
    <t xml:space="preserve">PEC des urgences vitales </t>
  </si>
  <si>
    <t xml:space="preserve">Environnement de travail des professionnels </t>
  </si>
  <si>
    <t xml:space="preserve">Prérequis à l'hygiène des mains </t>
  </si>
  <si>
    <t xml:space="preserve">Application des bonnes pratiques dans les services accueillant des mineurs </t>
  </si>
  <si>
    <t>Stockage des produits de santé</t>
  </si>
  <si>
    <t>Port de tenues et équipements adaptés strictement dédiés au secteur interventionnel</t>
  </si>
  <si>
    <t>Les professionnels qui réalisent des actes utilisant de rayonnements ionisants (imagerie, amplificateur de brillance …) portent les équipements de protection individuels (tablier, lunettes et dosimètres).</t>
  </si>
  <si>
    <t>Dans les services accueillant des mineurs, y compris dans un service d'adultes, les bonnes pratiques sont appliquées : locaux respectueux de l'intimité, de la dignité et de la sécurité, activités ludiques et éducatives adaptées à l'âge…</t>
  </si>
  <si>
    <t>Pour les précautions complémentaires,  les équipements de protection individuelle sont utilisés selon les recommandations (pas de masque médical « en collier » ou nez/bouche non inclus et/ou liens non attachés,  gants (stériles ou non) éliminés immédiatement après le geste, changés entre deux patients, pas de surblouse hors des chambres...).</t>
  </si>
  <si>
    <t>Droits des patients</t>
  </si>
  <si>
    <t xml:space="preserve">Hygiène des mains </t>
  </si>
  <si>
    <t xml:space="preserve">Conditions de transport du patient </t>
  </si>
  <si>
    <t xml:space="preserve">Environnement de travail </t>
  </si>
  <si>
    <r>
      <t>Utilisation des tenues et équipements adaptés (</t>
    </r>
    <r>
      <rPr>
        <b/>
        <i/>
        <sz val="10"/>
        <color theme="1"/>
        <rFont val="Microsoft JhengHei"/>
        <family val="2"/>
      </rPr>
      <t>EPI, tenue secteur interventionnel)</t>
    </r>
    <r>
      <rPr>
        <b/>
        <sz val="11"/>
        <color theme="1"/>
        <rFont val="Microsoft JhengHei"/>
        <family val="2"/>
      </rPr>
      <t xml:space="preserve">   </t>
    </r>
  </si>
  <si>
    <t xml:space="preserve">Confidentialité / secret professionnel </t>
  </si>
  <si>
    <t>Dés lors qu'ils sont dans les services de soins, de rééducation et médico-techniques, tous les professionnels appliquent les prérequis à l'hygiène des mains : zéro bijou aux mains et poignets , manches courtes , absence de vernis, ongles courts , mésusage des gants.</t>
  </si>
  <si>
    <t xml:space="preserve">Dignité, intimité et intégrité du patient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</si>
</sst>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b/>
      <sz val="14"/>
      <color theme="1"/>
      <name val="Calibri"/>
      <family val="2"/>
      <scheme val="minor"/>
    </font>
    <font>
      <b/>
      <sz val="11"/>
      <color theme="0"/>
      <name val="Calibri"/>
      <family val="2"/>
      <scheme val="minor"/>
    </font>
    <font>
      <b/>
      <sz val="9"/>
      <color theme="0"/>
      <name val="Tahoma"/>
      <family val="2"/>
    </font>
    <font>
      <b/>
      <sz val="14"/>
      <color theme="0"/>
      <name val="Tahoma"/>
      <family val="2"/>
    </font>
    <font>
      <b/>
      <sz val="11"/>
      <color theme="0"/>
      <name val="Tahoma"/>
      <family val="2"/>
    </font>
    <font>
      <sz val="9"/>
      <color theme="0"/>
      <name val="Calibri"/>
      <family val="2"/>
    </font>
    <font>
      <sz val="11"/>
      <color theme="0"/>
      <name val="Calibri"/>
      <family val="2"/>
      <scheme val="minor"/>
    </font>
    <font>
      <b/>
      <sz val="12"/>
      <color theme="1"/>
      <name val="Microsoft JhengHei"/>
      <family val="2"/>
    </font>
    <font>
      <b/>
      <sz val="9"/>
      <color theme="1"/>
      <name val="Microsoft JhengHei"/>
      <family val="2"/>
    </font>
    <font>
      <b/>
      <sz val="12"/>
      <color theme="0"/>
      <name val="Microsoft JhengHei"/>
      <family val="2"/>
    </font>
    <font>
      <b/>
      <sz val="11"/>
      <color theme="1"/>
      <name val="Microsoft JhengHei"/>
      <family val="2"/>
    </font>
    <font>
      <sz val="11"/>
      <color theme="1"/>
      <name val="Microsoft JhengHei"/>
      <family val="2"/>
    </font>
    <font>
      <b/>
      <sz val="9"/>
      <color theme="1"/>
      <name val="Microsoft YaHei UI"/>
      <family val="2"/>
    </font>
    <font>
      <b/>
      <sz val="10"/>
      <color theme="1"/>
      <name val="Microsoft Tai Le"/>
      <family val="2"/>
    </font>
    <font>
      <b/>
      <sz val="11"/>
      <color theme="0"/>
      <name val="Microsoft JhengHei"/>
      <family val="2"/>
    </font>
    <font>
      <sz val="11"/>
      <color rgb="FFFF0000"/>
      <name val="Microsoft JhengHei"/>
      <family val="2"/>
    </font>
    <font>
      <sz val="12"/>
      <color theme="0"/>
      <name val="Microsoft JhengHei"/>
      <family val="2"/>
    </font>
    <font>
      <sz val="11"/>
      <color rgb="FF00A6CC"/>
      <name val="Microsoft JhengHei"/>
      <family val="2"/>
    </font>
    <font>
      <b/>
      <sz val="12"/>
      <color rgb="FF00A6CC"/>
      <name val="Microsoft JhengHei"/>
      <family val="2"/>
    </font>
    <font>
      <b/>
      <sz val="12"/>
      <color rgb="FF95B315"/>
      <name val="Microsoft JhengHei"/>
      <family val="2"/>
    </font>
    <font>
      <b/>
      <sz val="20"/>
      <color rgb="FFAD35A4"/>
      <name val="Microsoft YaHei UI"/>
      <family val="2"/>
    </font>
    <font>
      <b/>
      <sz val="20"/>
      <color theme="0"/>
      <name val="Microsoft JhengHei"/>
      <family val="2"/>
    </font>
    <font>
      <b/>
      <i/>
      <sz val="10"/>
      <color theme="1"/>
      <name val="Microsoft JhengHei"/>
      <family val="2"/>
    </font>
    <font>
      <b/>
      <sz val="11"/>
      <name val="Microsoft JhengHei"/>
      <family val="2"/>
    </font>
  </fonts>
  <fills count="8">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rgb="FFC00000"/>
        <bgColor indexed="64"/>
      </patternFill>
    </fill>
    <fill>
      <patternFill patternType="solid">
        <fgColor rgb="FF00A6CC"/>
        <bgColor indexed="64"/>
      </patternFill>
    </fill>
    <fill>
      <patternFill patternType="solid">
        <fgColor rgb="FF95B315"/>
        <bgColor indexed="64"/>
      </patternFill>
    </fill>
    <fill>
      <patternFill patternType="solid">
        <fgColor rgb="FFAD35A4"/>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slantDashDot">
        <color indexed="64"/>
      </bottom>
      <diagonal/>
    </border>
    <border>
      <left style="medium">
        <color indexed="64"/>
      </left>
      <right style="thin">
        <color indexed="64"/>
      </right>
      <top style="thin">
        <color indexed="64"/>
      </top>
      <bottom style="slantDashDot">
        <color indexed="64"/>
      </bottom>
      <diagonal/>
    </border>
    <border>
      <left style="thin">
        <color indexed="64"/>
      </left>
      <right style="thin">
        <color indexed="64"/>
      </right>
      <top style="thin">
        <color indexed="64"/>
      </top>
      <bottom style="slantDashDot">
        <color indexed="64"/>
      </bottom>
      <diagonal/>
    </border>
    <border>
      <left/>
      <right/>
      <top style="thin">
        <color indexed="64"/>
      </top>
      <bottom/>
      <diagonal/>
    </border>
    <border>
      <left style="thin">
        <color indexed="64"/>
      </left>
      <right/>
      <top style="medium">
        <color indexed="64"/>
      </top>
      <bottom style="slantDashDot">
        <color indexed="64"/>
      </bottom>
      <diagonal/>
    </border>
    <border>
      <left/>
      <right/>
      <top/>
      <bottom style="slantDashDot">
        <color indexed="64"/>
      </bottom>
      <diagonal/>
    </border>
    <border>
      <left/>
      <right style="medium">
        <color indexed="64"/>
      </right>
      <top/>
      <bottom style="slantDashDot">
        <color indexed="64"/>
      </bottom>
      <diagonal/>
    </border>
    <border>
      <left style="medium">
        <color indexed="64"/>
      </left>
      <right style="medium">
        <color indexed="64"/>
      </right>
      <top style="slantDashDot">
        <color indexed="64"/>
      </top>
      <bottom style="slantDashDot">
        <color indexed="64"/>
      </bottom>
      <diagonal/>
    </border>
    <border>
      <left/>
      <right style="thin">
        <color indexed="64"/>
      </right>
      <top style="slantDashDot">
        <color indexed="64"/>
      </top>
      <bottom style="slantDashDot">
        <color indexed="64"/>
      </bottom>
      <diagonal/>
    </border>
    <border>
      <left style="thin">
        <color indexed="64"/>
      </left>
      <right style="thin">
        <color indexed="64"/>
      </right>
      <top style="slantDashDot">
        <color indexed="64"/>
      </top>
      <bottom style="slantDashDot">
        <color indexed="64"/>
      </bottom>
      <diagonal/>
    </border>
    <border>
      <left/>
      <right/>
      <top style="slantDashDot">
        <color indexed="64"/>
      </top>
      <bottom style="slantDashDot">
        <color indexed="64"/>
      </bottom>
      <diagonal/>
    </border>
    <border>
      <left style="thin">
        <color indexed="64"/>
      </left>
      <right/>
      <top style="slantDashDot">
        <color indexed="64"/>
      </top>
      <bottom style="slantDashDot">
        <color indexed="64"/>
      </bottom>
      <diagonal/>
    </border>
    <border>
      <left/>
      <right style="medium">
        <color indexed="64"/>
      </right>
      <top style="slantDashDot">
        <color indexed="64"/>
      </top>
      <bottom style="slantDashDot">
        <color indexed="64"/>
      </bottom>
      <diagonal/>
    </border>
    <border>
      <left/>
      <right style="thin">
        <color indexed="64"/>
      </right>
      <top style="thin">
        <color indexed="64"/>
      </top>
      <bottom style="slantDashDot">
        <color indexed="64"/>
      </bottom>
      <diagonal/>
    </border>
    <border>
      <left style="thin">
        <color indexed="64"/>
      </left>
      <right/>
      <top style="thin">
        <color indexed="64"/>
      </top>
      <bottom style="slantDashDot">
        <color indexed="64"/>
      </bottom>
      <diagonal/>
    </border>
    <border>
      <left style="thin">
        <color indexed="64"/>
      </left>
      <right style="thin">
        <color indexed="64"/>
      </right>
      <top/>
      <bottom style="slantDashDot">
        <color indexed="64"/>
      </bottom>
      <diagonal/>
    </border>
    <border>
      <left style="thin">
        <color indexed="64"/>
      </left>
      <right/>
      <top/>
      <bottom style="slantDashDot">
        <color indexed="64"/>
      </bottom>
      <diagonal/>
    </border>
    <border>
      <left style="thin">
        <color indexed="64"/>
      </left>
      <right style="medium">
        <color indexed="64"/>
      </right>
      <top/>
      <bottom style="thin">
        <color indexed="64"/>
      </bottom>
      <diagonal/>
    </border>
    <border>
      <left style="thin">
        <color indexed="64"/>
      </left>
      <right style="medium">
        <color indexed="64"/>
      </right>
      <top style="slantDashDot">
        <color indexed="64"/>
      </top>
      <bottom style="thin">
        <color indexed="64"/>
      </bottom>
      <diagonal/>
    </border>
    <border>
      <left style="thin">
        <color indexed="64"/>
      </left>
      <right style="thin">
        <color indexed="64"/>
      </right>
      <top style="slantDashDot">
        <color indexed="64"/>
      </top>
      <bottom style="thin">
        <color indexed="64"/>
      </bottom>
      <diagonal/>
    </border>
    <border>
      <left style="medium">
        <color indexed="64"/>
      </left>
      <right style="thin">
        <color indexed="64"/>
      </right>
      <top style="slantDashDot">
        <color indexed="64"/>
      </top>
      <bottom style="thin">
        <color indexed="64"/>
      </bottom>
      <diagonal/>
    </border>
    <border>
      <left/>
      <right style="thin">
        <color indexed="64"/>
      </right>
      <top/>
      <bottom style="slantDashDot">
        <color indexed="64"/>
      </bottom>
      <diagonal/>
    </border>
    <border>
      <left style="thin">
        <color indexed="64"/>
      </left>
      <right style="slantDashDot">
        <color indexed="64"/>
      </right>
      <top style="thin">
        <color indexed="64"/>
      </top>
      <bottom/>
      <diagonal/>
    </border>
    <border>
      <left style="medium">
        <color indexed="64"/>
      </left>
      <right style="thin">
        <color indexed="64"/>
      </right>
      <top/>
      <bottom style="slantDashDot">
        <color indexed="64"/>
      </bottom>
      <diagonal/>
    </border>
    <border>
      <left style="medium">
        <color indexed="64"/>
      </left>
      <right style="medium">
        <color indexed="64"/>
      </right>
      <top style="slantDashDot">
        <color indexed="64"/>
      </top>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medium">
        <color indexed="64"/>
      </right>
      <top style="slantDashDot">
        <color indexed="64"/>
      </top>
      <bottom style="thick">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30">
    <xf numFmtId="0" fontId="0" fillId="0" borderId="0" xfId="0"/>
    <xf numFmtId="0" fontId="1" fillId="0" borderId="0" xfId="0" applyFont="1" applyAlignment="1">
      <alignment horizontal="center"/>
    </xf>
    <xf numFmtId="0" fontId="3" fillId="0" borderId="0" xfId="0" applyFont="1"/>
    <xf numFmtId="0" fontId="2" fillId="0" borderId="0" xfId="0" applyFont="1" applyAlignment="1">
      <alignment horizontal="center"/>
    </xf>
    <xf numFmtId="0" fontId="6" fillId="2" borderId="0" xfId="0" applyFont="1" applyFill="1" applyAlignment="1">
      <alignment horizontal="center"/>
    </xf>
    <xf numFmtId="0" fontId="5" fillId="0" borderId="0" xfId="0" applyFont="1"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8" fillId="2" borderId="0" xfId="0" applyFont="1" applyFill="1"/>
    <xf numFmtId="0" fontId="9" fillId="0" borderId="0" xfId="0" applyFont="1"/>
    <xf numFmtId="0" fontId="8" fillId="0" borderId="0" xfId="0" applyFont="1"/>
    <xf numFmtId="0" fontId="10" fillId="2" borderId="0" xfId="0" applyFont="1" applyFill="1"/>
    <xf numFmtId="0" fontId="7" fillId="2" borderId="0" xfId="0" applyFont="1" applyFill="1" applyAlignment="1">
      <alignment vertical="center"/>
    </xf>
    <xf numFmtId="0" fontId="11" fillId="2" borderId="0" xfId="0" applyFont="1" applyFill="1"/>
    <xf numFmtId="9" fontId="11" fillId="2" borderId="0" xfId="0" applyNumberFormat="1" applyFont="1" applyFill="1"/>
    <xf numFmtId="14" fontId="7" fillId="2" borderId="0" xfId="0" applyNumberFormat="1" applyFont="1" applyFill="1" applyAlignment="1">
      <alignment horizontal="center" vertical="center"/>
    </xf>
    <xf numFmtId="0" fontId="7" fillId="2" borderId="0" xfId="0" applyFont="1" applyFill="1" applyAlignment="1" applyProtection="1">
      <alignment horizontal="center" vertical="center" wrapText="1"/>
      <protection locked="0"/>
    </xf>
    <xf numFmtId="9" fontId="11" fillId="2" borderId="0" xfId="0" applyNumberFormat="1" applyFont="1" applyFill="1" applyAlignment="1" applyProtection="1">
      <alignment horizontal="center"/>
      <protection hidden="1"/>
    </xf>
    <xf numFmtId="0" fontId="15" fillId="0" borderId="20"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26" xfId="0" applyFont="1" applyBorder="1" applyAlignment="1" applyProtection="1">
      <alignment horizontal="center" vertical="center" wrapText="1"/>
      <protection locked="0"/>
    </xf>
    <xf numFmtId="0" fontId="16" fillId="0" borderId="0" xfId="0" applyFont="1"/>
    <xf numFmtId="9" fontId="16" fillId="0" borderId="10" xfId="0" applyNumberFormat="1" applyFont="1" applyBorder="1" applyAlignment="1" applyProtection="1">
      <alignment horizontal="center"/>
      <protection hidden="1"/>
    </xf>
    <xf numFmtId="0" fontId="17" fillId="0" borderId="9" xfId="0" applyFont="1" applyBorder="1" applyAlignment="1">
      <alignment horizontal="center" vertical="center" wrapText="1"/>
    </xf>
    <xf numFmtId="14" fontId="17" fillId="0" borderId="10" xfId="0" applyNumberFormat="1" applyFont="1" applyBorder="1" applyAlignment="1">
      <alignment horizontal="center" vertical="center"/>
    </xf>
    <xf numFmtId="0" fontId="18" fillId="0" borderId="9" xfId="0" applyFont="1" applyBorder="1" applyAlignment="1">
      <alignment horizontal="center" vertical="center" wrapText="1"/>
    </xf>
    <xf numFmtId="14" fontId="18" fillId="0" borderId="11" xfId="0" applyNumberFormat="1" applyFont="1" applyBorder="1" applyAlignment="1" applyProtection="1">
      <alignment horizontal="center" vertical="center"/>
      <protection hidden="1"/>
    </xf>
    <xf numFmtId="0" fontId="16" fillId="2" borderId="29" xfId="0" applyFont="1" applyFill="1" applyBorder="1" applyAlignment="1">
      <alignment horizontal="center" vertical="center"/>
    </xf>
    <xf numFmtId="0" fontId="20" fillId="2" borderId="15" xfId="0" applyFont="1" applyFill="1" applyBorder="1" applyAlignment="1">
      <alignment horizontal="center" vertical="center"/>
    </xf>
    <xf numFmtId="0" fontId="20" fillId="2" borderId="25" xfId="0" applyFont="1" applyFill="1" applyBorder="1" applyAlignment="1">
      <alignment vertical="center" wrapText="1"/>
    </xf>
    <xf numFmtId="0" fontId="16" fillId="2" borderId="24"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5" xfId="0" applyFont="1" applyFill="1" applyBorder="1" applyAlignment="1">
      <alignment vertical="center" wrapText="1"/>
    </xf>
    <xf numFmtId="0" fontId="16" fillId="2" borderId="3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31" xfId="0" applyFont="1" applyFill="1" applyBorder="1" applyAlignment="1">
      <alignment vertical="center" wrapText="1"/>
    </xf>
    <xf numFmtId="0" fontId="16" fillId="0" borderId="39" xfId="0" applyFont="1" applyBorder="1" applyAlignment="1" applyProtection="1">
      <alignment horizontal="center" vertical="center"/>
      <protection locked="0"/>
    </xf>
    <xf numFmtId="0" fontId="16" fillId="0" borderId="40" xfId="0" applyFont="1" applyBorder="1" applyAlignment="1" applyProtection="1">
      <alignment horizontal="center" vertical="center"/>
      <protection locked="0"/>
    </xf>
    <xf numFmtId="0" fontId="16" fillId="2" borderId="30" xfId="0" applyFont="1" applyFill="1" applyBorder="1" applyAlignment="1">
      <alignment horizontal="center" vertical="center" wrapText="1"/>
    </xf>
    <xf numFmtId="0" fontId="20" fillId="2" borderId="1" xfId="0" applyFont="1" applyFill="1" applyBorder="1" applyAlignment="1">
      <alignment horizontal="center" vertical="center"/>
    </xf>
    <xf numFmtId="0" fontId="20" fillId="2" borderId="2" xfId="0" applyFont="1" applyFill="1" applyBorder="1" applyAlignment="1">
      <alignment vertical="center" wrapText="1"/>
    </xf>
    <xf numFmtId="0" fontId="16" fillId="2" borderId="1" xfId="0" applyFont="1" applyFill="1" applyBorder="1" applyAlignment="1">
      <alignment horizontal="center" vertical="center"/>
    </xf>
    <xf numFmtId="0" fontId="16" fillId="2" borderId="2" xfId="0" applyFont="1" applyFill="1" applyBorder="1" applyAlignment="1">
      <alignment vertical="center" wrapText="1"/>
    </xf>
    <xf numFmtId="0" fontId="16" fillId="2" borderId="0" xfId="0" applyFont="1" applyFill="1" applyAlignment="1">
      <alignment horizontal="center" vertical="center"/>
    </xf>
    <xf numFmtId="0" fontId="20" fillId="2" borderId="32" xfId="0" applyFont="1" applyFill="1" applyBorder="1" applyAlignment="1">
      <alignment horizontal="center" vertical="center"/>
    </xf>
    <xf numFmtId="0" fontId="20" fillId="2" borderId="31" xfId="0" applyFont="1" applyFill="1" applyBorder="1" applyAlignment="1">
      <alignment vertical="center" wrapText="1"/>
    </xf>
    <xf numFmtId="0" fontId="16" fillId="2" borderId="42" xfId="0" applyFont="1" applyFill="1" applyBorder="1" applyAlignment="1">
      <alignment horizontal="center" vertical="center"/>
    </xf>
    <xf numFmtId="0" fontId="16" fillId="2" borderId="43" xfId="0" applyFont="1" applyFill="1" applyBorder="1" applyAlignment="1">
      <alignment horizontal="center" vertical="center"/>
    </xf>
    <xf numFmtId="0" fontId="16" fillId="2" borderId="44" xfId="0" applyFont="1" applyFill="1" applyBorder="1" applyAlignment="1">
      <alignment vertical="center" wrapText="1"/>
    </xf>
    <xf numFmtId="0" fontId="16" fillId="2" borderId="45" xfId="0" applyFont="1" applyFill="1" applyBorder="1" applyAlignment="1">
      <alignment vertical="center" wrapText="1"/>
    </xf>
    <xf numFmtId="0" fontId="16" fillId="2" borderId="49" xfId="0" applyFont="1" applyFill="1" applyBorder="1" applyAlignment="1">
      <alignment horizontal="center" vertical="center"/>
    </xf>
    <xf numFmtId="0" fontId="16" fillId="2" borderId="50" xfId="0" applyFont="1" applyFill="1" applyBorder="1" applyAlignment="1">
      <alignment horizontal="center" vertical="center"/>
    </xf>
    <xf numFmtId="0" fontId="16" fillId="2" borderId="51" xfId="0" applyFont="1" applyFill="1" applyBorder="1" applyAlignment="1">
      <alignment horizontal="center" vertical="center"/>
    </xf>
    <xf numFmtId="0" fontId="16" fillId="2" borderId="52" xfId="0" applyFont="1" applyFill="1" applyBorder="1" applyAlignment="1">
      <alignment vertical="center" wrapText="1"/>
    </xf>
    <xf numFmtId="0" fontId="20" fillId="2" borderId="50" xfId="0" applyFont="1" applyFill="1" applyBorder="1" applyAlignment="1">
      <alignment horizontal="center" vertical="center"/>
    </xf>
    <xf numFmtId="0" fontId="20" fillId="2" borderId="51" xfId="0" applyFont="1" applyFill="1" applyBorder="1" applyAlignment="1">
      <alignment horizontal="center" vertical="center"/>
    </xf>
    <xf numFmtId="0" fontId="20" fillId="2" borderId="52" xfId="0" applyFont="1" applyFill="1" applyBorder="1" applyAlignment="1">
      <alignment vertical="center" wrapText="1"/>
    </xf>
    <xf numFmtId="0" fontId="16" fillId="0" borderId="48" xfId="0" applyFont="1" applyBorder="1" applyAlignment="1" applyProtection="1">
      <alignment horizontal="center" vertical="center"/>
      <protection locked="0"/>
    </xf>
    <xf numFmtId="0" fontId="16" fillId="0" borderId="53" xfId="0" applyFont="1" applyBorder="1" applyAlignment="1" applyProtection="1">
      <alignment horizontal="center" vertical="center"/>
      <protection locked="0"/>
    </xf>
    <xf numFmtId="0" fontId="16" fillId="2" borderId="54" xfId="0" applyFont="1" applyFill="1" applyBorder="1" applyAlignment="1">
      <alignment horizontal="center" vertical="center" wrapText="1"/>
    </xf>
    <xf numFmtId="0" fontId="16" fillId="2" borderId="55" xfId="0" applyFont="1" applyFill="1" applyBorder="1" applyAlignment="1">
      <alignment vertical="center" wrapText="1"/>
    </xf>
    <xf numFmtId="0" fontId="16" fillId="0" borderId="41" xfId="0" applyFont="1" applyBorder="1" applyAlignment="1" applyProtection="1">
      <alignment horizontal="center" vertical="center"/>
      <protection locked="0"/>
    </xf>
    <xf numFmtId="0" fontId="16" fillId="0" borderId="47" xfId="0" applyFont="1" applyBorder="1" applyAlignment="1" applyProtection="1">
      <alignment horizontal="center" vertical="center"/>
      <protection locked="0"/>
    </xf>
    <xf numFmtId="0" fontId="20" fillId="2" borderId="56" xfId="0" applyFont="1" applyFill="1" applyBorder="1" applyAlignment="1">
      <alignment horizontal="center" vertical="center"/>
    </xf>
    <xf numFmtId="0" fontId="20" fillId="2" borderId="57" xfId="0" applyFont="1" applyFill="1" applyBorder="1" applyAlignment="1">
      <alignment vertical="center" wrapText="1"/>
    </xf>
    <xf numFmtId="0" fontId="20" fillId="2" borderId="58" xfId="0" applyFont="1" applyFill="1" applyBorder="1" applyAlignment="1">
      <alignment vertical="center" wrapText="1"/>
    </xf>
    <xf numFmtId="0" fontId="20" fillId="2" borderId="59" xfId="0" applyFont="1" applyFill="1" applyBorder="1" applyAlignment="1">
      <alignment vertical="center" wrapText="1"/>
    </xf>
    <xf numFmtId="0" fontId="16" fillId="2" borderId="56" xfId="0" applyFont="1" applyFill="1" applyBorder="1" applyAlignment="1">
      <alignment horizontal="center" vertical="center"/>
    </xf>
    <xf numFmtId="0" fontId="20" fillId="2" borderId="46" xfId="0" applyFont="1" applyFill="1" applyBorder="1" applyAlignment="1">
      <alignment horizontal="center" vertical="center"/>
    </xf>
    <xf numFmtId="0" fontId="20" fillId="2" borderId="60" xfId="0" applyFont="1" applyFill="1" applyBorder="1" applyAlignment="1">
      <alignment horizontal="center" vertical="center"/>
    </xf>
    <xf numFmtId="0" fontId="16" fillId="2" borderId="62" xfId="0" applyFont="1" applyFill="1" applyBorder="1" applyAlignment="1">
      <alignment horizontal="center" vertical="center"/>
    </xf>
    <xf numFmtId="0" fontId="16" fillId="2" borderId="61" xfId="0" applyFont="1" applyFill="1" applyBorder="1" applyAlignment="1">
      <alignment horizontal="center" vertical="center"/>
    </xf>
    <xf numFmtId="0" fontId="16" fillId="2" borderId="63" xfId="0" applyFont="1" applyFill="1" applyBorder="1" applyAlignment="1">
      <alignment horizontal="center" vertical="center"/>
    </xf>
    <xf numFmtId="0" fontId="16" fillId="2" borderId="64" xfId="0" applyFont="1" applyFill="1" applyBorder="1" applyAlignment="1">
      <alignment horizontal="center" vertical="center"/>
    </xf>
    <xf numFmtId="0" fontId="14" fillId="5" borderId="13" xfId="0" applyFont="1" applyFill="1" applyBorder="1" applyAlignment="1">
      <alignment horizontal="center" wrapText="1"/>
    </xf>
    <xf numFmtId="0" fontId="22" fillId="5" borderId="12" xfId="0" applyFont="1" applyFill="1" applyBorder="1" applyAlignment="1">
      <alignment horizontal="center" wrapText="1"/>
    </xf>
    <xf numFmtId="0" fontId="22" fillId="5" borderId="13" xfId="0" applyFont="1" applyFill="1" applyBorder="1" applyAlignment="1">
      <alignment horizontal="center" wrapText="1"/>
    </xf>
    <xf numFmtId="0" fontId="23" fillId="5" borderId="13" xfId="0" applyFont="1" applyFill="1" applyBorder="1" applyAlignment="1">
      <alignment horizontal="center" wrapText="1"/>
    </xf>
    <xf numFmtId="0" fontId="14" fillId="6" borderId="13" xfId="0" applyFont="1" applyFill="1" applyBorder="1" applyAlignment="1">
      <alignment horizontal="center" wrapText="1"/>
    </xf>
    <xf numFmtId="0" fontId="24" fillId="6" borderId="13" xfId="0" applyFont="1" applyFill="1" applyBorder="1" applyAlignment="1">
      <alignment horizontal="center" wrapText="1"/>
    </xf>
    <xf numFmtId="0" fontId="19" fillId="5" borderId="14" xfId="0" applyFont="1" applyFill="1" applyBorder="1" applyAlignment="1" applyProtection="1">
      <alignment horizontal="center" vertical="center" wrapText="1"/>
      <protection locked="0"/>
    </xf>
    <xf numFmtId="0" fontId="19" fillId="5" borderId="6" xfId="0" applyFont="1" applyFill="1" applyBorder="1" applyAlignment="1" applyProtection="1">
      <alignment horizontal="center" vertical="center" wrapText="1"/>
      <protection locked="0"/>
    </xf>
    <xf numFmtId="0" fontId="19" fillId="5" borderId="16" xfId="0" applyFont="1" applyFill="1" applyBorder="1" applyAlignment="1" applyProtection="1">
      <alignment horizontal="center" vertical="center" wrapText="1"/>
      <protection locked="0"/>
    </xf>
    <xf numFmtId="0" fontId="19" fillId="6" borderId="6" xfId="0" applyFont="1" applyFill="1" applyBorder="1" applyAlignment="1" applyProtection="1">
      <alignment horizontal="center" vertical="center" wrapText="1"/>
      <protection locked="0"/>
    </xf>
    <xf numFmtId="0" fontId="19" fillId="6" borderId="16" xfId="0" applyFont="1" applyFill="1" applyBorder="1" applyAlignment="1" applyProtection="1">
      <alignment horizontal="center" vertical="center" wrapText="1"/>
      <protection locked="0"/>
    </xf>
    <xf numFmtId="0" fontId="16" fillId="0" borderId="13"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65" xfId="0" applyFont="1" applyBorder="1" applyAlignment="1" applyProtection="1">
      <alignment horizontal="center" vertical="center"/>
      <protection locked="0"/>
    </xf>
    <xf numFmtId="164" fontId="25" fillId="0" borderId="66" xfId="0" applyNumberFormat="1" applyFont="1" applyBorder="1" applyAlignment="1" applyProtection="1">
      <alignment horizontal="center" vertical="center"/>
      <protection hidden="1"/>
    </xf>
    <xf numFmtId="164" fontId="25" fillId="0" borderId="67" xfId="0" applyNumberFormat="1" applyFont="1" applyBorder="1" applyAlignment="1" applyProtection="1">
      <alignment horizontal="center" vertical="center"/>
      <protection hidden="1"/>
    </xf>
    <xf numFmtId="0" fontId="16" fillId="2" borderId="68" xfId="0" applyFont="1" applyFill="1" applyBorder="1" applyAlignment="1">
      <alignment horizontal="center" vertical="center"/>
    </xf>
    <xf numFmtId="0" fontId="16" fillId="2" borderId="69" xfId="0" applyFont="1" applyFill="1" applyBorder="1" applyAlignment="1">
      <alignment vertical="center" wrapText="1"/>
    </xf>
    <xf numFmtId="164" fontId="25" fillId="0" borderId="72" xfId="0" applyNumberFormat="1" applyFont="1" applyBorder="1" applyAlignment="1" applyProtection="1">
      <alignment horizontal="center" vertical="center"/>
      <protection hidden="1"/>
    </xf>
    <xf numFmtId="0" fontId="16" fillId="0" borderId="73" xfId="0" applyFont="1" applyBorder="1" applyAlignment="1" applyProtection="1">
      <alignment horizontal="center" vertical="center"/>
      <protection locked="0"/>
    </xf>
    <xf numFmtId="0" fontId="15" fillId="0" borderId="74" xfId="0" applyFont="1" applyBorder="1" applyAlignment="1" applyProtection="1">
      <alignment horizontal="left"/>
      <protection locked="0"/>
    </xf>
    <xf numFmtId="0" fontId="15" fillId="0" borderId="16" xfId="0" applyFont="1" applyBorder="1" applyAlignment="1" applyProtection="1">
      <alignment horizontal="left"/>
      <protection locked="0"/>
    </xf>
    <xf numFmtId="0" fontId="15" fillId="0" borderId="16" xfId="0" applyFont="1" applyBorder="1" applyAlignment="1" applyProtection="1">
      <alignment horizontal="left" wrapText="1"/>
      <protection locked="0"/>
    </xf>
    <xf numFmtId="0" fontId="15" fillId="0" borderId="74" xfId="0" applyFont="1" applyBorder="1" applyAlignment="1">
      <alignment wrapText="1"/>
    </xf>
    <xf numFmtId="0" fontId="15" fillId="0" borderId="16" xfId="0" applyFont="1" applyBorder="1"/>
    <xf numFmtId="9" fontId="16" fillId="0" borderId="75" xfId="0" applyNumberFormat="1" applyFont="1" applyBorder="1" applyAlignment="1" applyProtection="1">
      <alignment horizontal="center"/>
      <protection hidden="1"/>
    </xf>
    <xf numFmtId="0" fontId="28" fillId="0" borderId="74" xfId="0" applyFont="1" applyBorder="1"/>
    <xf numFmtId="0" fontId="26" fillId="7" borderId="70" xfId="0" applyFont="1" applyFill="1" applyBorder="1" applyAlignment="1">
      <alignment horizontal="center" vertical="center" wrapText="1"/>
    </xf>
    <xf numFmtId="0" fontId="26" fillId="7" borderId="71" xfId="0"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9" fillId="3" borderId="0" xfId="0" applyFont="1" applyFill="1" applyAlignment="1">
      <alignment horizontal="center" vertical="center"/>
    </xf>
    <xf numFmtId="0" fontId="14" fillId="4" borderId="0" xfId="0" applyFont="1" applyFill="1" applyAlignment="1">
      <alignment horizontal="center" vertical="center"/>
    </xf>
    <xf numFmtId="0" fontId="21" fillId="4" borderId="0" xfId="0" applyFont="1" applyFill="1" applyAlignment="1">
      <alignment horizontal="center" vertical="center"/>
    </xf>
    <xf numFmtId="0" fontId="13" fillId="0" borderId="19" xfId="0" applyFont="1" applyBorder="1" applyAlignment="1" applyProtection="1">
      <alignment horizontal="center"/>
      <protection locked="0"/>
    </xf>
    <xf numFmtId="0" fontId="13" fillId="0" borderId="23" xfId="0" applyFont="1" applyBorder="1" applyAlignment="1" applyProtection="1">
      <alignment horizontal="center"/>
      <protection locked="0"/>
    </xf>
    <xf numFmtId="0" fontId="13" fillId="0" borderId="35" xfId="0" applyFont="1" applyBorder="1" applyAlignment="1" applyProtection="1">
      <alignment horizontal="center"/>
      <protection locked="0"/>
    </xf>
    <xf numFmtId="0" fontId="16" fillId="0" borderId="9" xfId="0" applyFont="1" applyBorder="1" applyAlignment="1" applyProtection="1">
      <alignment horizontal="center" vertical="center"/>
      <protection locked="0"/>
    </xf>
    <xf numFmtId="0" fontId="16" fillId="0" borderId="33" xfId="0" applyFont="1" applyBorder="1" applyAlignment="1" applyProtection="1">
      <alignment horizontal="center" vertical="center"/>
      <protection locked="0"/>
    </xf>
    <xf numFmtId="0" fontId="16" fillId="0" borderId="36"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16" fillId="0" borderId="37" xfId="0" applyFont="1" applyBorder="1" applyAlignment="1" applyProtection="1">
      <alignment horizontal="center" vertical="center"/>
      <protection locked="0"/>
    </xf>
    <xf numFmtId="0" fontId="16" fillId="0" borderId="46" xfId="0" applyFont="1" applyBorder="1" applyAlignment="1" applyProtection="1">
      <alignment horizontal="center" vertical="center"/>
      <protection locked="0"/>
    </xf>
    <xf numFmtId="0" fontId="16" fillId="0" borderId="51" xfId="0" applyFont="1" applyBorder="1" applyAlignment="1" applyProtection="1">
      <alignment horizontal="center" vertical="center"/>
      <protection locked="0"/>
    </xf>
    <xf numFmtId="0" fontId="16" fillId="0" borderId="38" xfId="0" applyFont="1" applyBorder="1" applyAlignment="1" applyProtection="1">
      <alignment horizontal="center" vertical="center"/>
      <protection locked="0"/>
    </xf>
  </cellXfs>
  <cellStyles count="1">
    <cellStyle name="Normal" xfId="0" builtinId="0"/>
  </cellStyles>
  <dxfs count="8">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s>
  <tableStyles count="0" defaultTableStyle="TableStyleMedium2" defaultPivotStyle="PivotStyleLight16"/>
  <colors>
    <mruColors>
      <color rgb="FFAD35A4"/>
      <color rgb="FF95B315"/>
      <color rgb="FF00A6CC"/>
      <color rgb="FFE73E01"/>
      <color rgb="FFFF4F8A"/>
      <color rgb="FFFFA7C4"/>
      <color rgb="FF10928C"/>
      <color rgb="FFFFFFFF"/>
      <color rgb="FFF69686"/>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'Résultats_Thématique &amp; C.I.'!$D$11</c:f>
          <c:strCache>
            <c:ptCount val="1"/>
            <c:pt idx="0">
              <c:v>Date
 …/…/2027</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28451946094060365"/>
          <c:y val="0.2367219571419773"/>
          <c:w val="0.4493699768770818"/>
          <c:h val="0.58985639929929079"/>
        </c:manualLayout>
      </c:layout>
      <c:radarChart>
        <c:radarStyle val="filled"/>
        <c:varyColors val="0"/>
        <c:ser>
          <c:idx val="0"/>
          <c:order val="0"/>
          <c:spPr>
            <a:solidFill>
              <a:schemeClr val="accent1"/>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0-0AE9-4669-8C1B-A4B041A1AC5D}"/>
            </c:ext>
          </c:extLst>
        </c:ser>
        <c:ser>
          <c:idx val="1"/>
          <c:order val="1"/>
          <c:spPr>
            <a:solidFill>
              <a:schemeClr val="accent2"/>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0-8D64-4E74-AAB1-087A2D35D82A}"/>
            </c:ext>
          </c:extLst>
        </c:ser>
        <c:ser>
          <c:idx val="2"/>
          <c:order val="2"/>
          <c:spPr>
            <a:solidFill>
              <a:schemeClr val="accent3"/>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1-8D64-4E74-AAB1-087A2D35D82A}"/>
            </c:ext>
          </c:extLst>
        </c:ser>
        <c:ser>
          <c:idx val="3"/>
          <c:order val="3"/>
          <c:spPr>
            <a:solidFill>
              <a:schemeClr val="accent4"/>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2-8D64-4E74-AAB1-087A2D35D82A}"/>
            </c:ext>
          </c:extLst>
        </c:ser>
        <c:ser>
          <c:idx val="4"/>
          <c:order val="4"/>
          <c:spPr>
            <a:solidFill>
              <a:srgbClr val="10928C">
                <a:alpha val="45000"/>
              </a:srgbClr>
            </a:solidFill>
            <a:ln>
              <a:noFill/>
            </a:ln>
            <a:effectLst/>
          </c:spPr>
          <c:dLbls>
            <c:dLbl>
              <c:idx val="0"/>
              <c:layout>
                <c:manualLayout>
                  <c:x val="5.9508408796895215E-2"/>
                  <c:y val="-0.2711323082966486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99-431A-8292-3F4F1070A819}"/>
                </c:ext>
              </c:extLst>
            </c:dLbl>
            <c:dLbl>
              <c:idx val="1"/>
              <c:layout>
                <c:manualLayout>
                  <c:x val="0.24320827943078913"/>
                  <c:y val="-0.1212120907679135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99-431A-8292-3F4F1070A819}"/>
                </c:ext>
              </c:extLst>
            </c:dLbl>
            <c:dLbl>
              <c:idx val="2"/>
              <c:layout>
                <c:manualLayout>
                  <c:x val="0.36739974126778785"/>
                  <c:y val="8.61243802824648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899-431A-8292-3F4F1070A819}"/>
                </c:ext>
              </c:extLst>
            </c:dLbl>
            <c:dLbl>
              <c:idx val="5"/>
              <c:layout>
                <c:manualLayout>
                  <c:x val="0.1371280724450194"/>
                  <c:y val="0.2647527245720214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51E-435E-91B7-0A57E1CD28BF}"/>
                </c:ext>
              </c:extLst>
            </c:dLbl>
            <c:dLbl>
              <c:idx val="7"/>
              <c:layout>
                <c:manualLayout>
                  <c:x val="-0.25614489003880986"/>
                  <c:y val="-5.74162535216432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2E-42C9-B340-9694326256CD}"/>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10928C"/>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ysDash"/>
                      <a:round/>
                    </a:ln>
                    <a:effectLst/>
                  </c:spPr>
                </c15:leaderLines>
              </c:ext>
            </c:extLst>
          </c:dLbls>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'Résultats_Thématique &amp; C.I.'!$D$12:$D$19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8D64-4E74-AAB1-087A2D35D82A}"/>
            </c:ext>
          </c:extLst>
        </c:ser>
        <c:dLbls>
          <c:showLegendKey val="0"/>
          <c:showVal val="0"/>
          <c:showCatName val="0"/>
          <c:showSerName val="0"/>
          <c:showPercent val="0"/>
          <c:showBubbleSize val="0"/>
        </c:dLbls>
        <c:axId val="399965896"/>
        <c:axId val="401031528"/>
      </c:radarChart>
      <c:catAx>
        <c:axId val="39996589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01031528"/>
        <c:crosses val="autoZero"/>
        <c:auto val="1"/>
        <c:lblAlgn val="ctr"/>
        <c:lblOffset val="100"/>
        <c:noMultiLvlLbl val="0"/>
      </c:catAx>
      <c:valAx>
        <c:axId val="401031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999658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'Résultats_Thématique &amp; C.I.'!$C$11</c:f>
          <c:strCache>
            <c:ptCount val="1"/>
            <c:pt idx="0">
              <c:v>Date
 …/…/2027</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33046505109191449"/>
          <c:y val="0.26033400537193069"/>
          <c:w val="0.36562516579955645"/>
          <c:h val="0.5757304315275853"/>
        </c:manualLayout>
      </c:layout>
      <c:radarChart>
        <c:radarStyle val="filled"/>
        <c:varyColors val="0"/>
        <c:ser>
          <c:idx val="0"/>
          <c:order val="0"/>
          <c:spPr>
            <a:solidFill>
              <a:schemeClr val="accent1"/>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0-0048-4B42-B561-906689446AE0}"/>
            </c:ext>
          </c:extLst>
        </c:ser>
        <c:ser>
          <c:idx val="1"/>
          <c:order val="1"/>
          <c:spPr>
            <a:solidFill>
              <a:schemeClr val="accent2"/>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0-81D3-46E0-B324-587E63185ECD}"/>
            </c:ext>
          </c:extLst>
        </c:ser>
        <c:ser>
          <c:idx val="2"/>
          <c:order val="2"/>
          <c:spPr>
            <a:solidFill>
              <a:schemeClr val="accent3"/>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1-81D3-46E0-B324-587E63185ECD}"/>
            </c:ext>
          </c:extLst>
        </c:ser>
        <c:ser>
          <c:idx val="3"/>
          <c:order val="3"/>
          <c:spPr>
            <a:solidFill>
              <a:schemeClr val="accent4"/>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2-81D3-46E0-B324-587E63185ECD}"/>
            </c:ext>
          </c:extLst>
        </c:ser>
        <c:ser>
          <c:idx val="4"/>
          <c:order val="4"/>
          <c:spPr>
            <a:solidFill>
              <a:srgbClr val="FF3399">
                <a:alpha val="45000"/>
              </a:srgbClr>
            </a:solidFill>
            <a:ln>
              <a:noFill/>
            </a:ln>
            <a:effectLst/>
          </c:spPr>
          <c:dLbls>
            <c:dLbl>
              <c:idx val="0"/>
              <c:layout>
                <c:manualLayout>
                  <c:x val="0.32747113211612244"/>
                  <c:y val="-0.1005385996409336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A32-4F1E-A9CF-574A3952FE4E}"/>
                </c:ext>
              </c:extLst>
            </c:dLbl>
            <c:dLbl>
              <c:idx val="1"/>
              <c:layout>
                <c:manualLayout>
                  <c:x val="6.3068514333475434E-2"/>
                  <c:y val="-0.2692998204667864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A32-4F1E-A9CF-574A3952FE4E}"/>
                </c:ext>
              </c:extLst>
            </c:dLbl>
            <c:dLbl>
              <c:idx val="2"/>
              <c:layout>
                <c:manualLayout>
                  <c:x val="0.16979984628243386"/>
                  <c:y val="0.2226211849192100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A32-4F1E-A9CF-574A3952FE4E}"/>
                </c:ext>
              </c:extLst>
            </c:dLbl>
            <c:dLbl>
              <c:idx val="5"/>
              <c:layout>
                <c:manualLayout>
                  <c:x val="0.12371131657720182"/>
                  <c:y val="0.2944344703770196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3E3-4879-8FD8-23197D62E7DC}"/>
                </c:ext>
              </c:extLst>
            </c:dLbl>
            <c:dLbl>
              <c:idx val="7"/>
              <c:layout>
                <c:manualLayout>
                  <c:x val="-0.2134626638979169"/>
                  <c:y val="6.46319569120285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F9C-4200-96BE-91BA61A93F0A}"/>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3399"/>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ysDash"/>
                      <a:round/>
                    </a:ln>
                    <a:effectLst/>
                  </c:spPr>
                </c15:leaderLines>
              </c:ext>
            </c:extLst>
          </c:dLbls>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'Résultats_Thématique &amp; C.I.'!$C$12:$C$19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81D3-46E0-B324-587E63185ECD}"/>
            </c:ext>
          </c:extLst>
        </c:ser>
        <c:dLbls>
          <c:showLegendKey val="0"/>
          <c:showVal val="0"/>
          <c:showCatName val="0"/>
          <c:showSerName val="0"/>
          <c:showPercent val="0"/>
          <c:showBubbleSize val="0"/>
        </c:dLbls>
        <c:axId val="493704024"/>
        <c:axId val="493705008"/>
      </c:radarChart>
      <c:catAx>
        <c:axId val="4937040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93705008"/>
        <c:crosses val="autoZero"/>
        <c:auto val="1"/>
        <c:lblAlgn val="ctr"/>
        <c:lblOffset val="100"/>
        <c:noMultiLvlLbl val="0"/>
      </c:catAx>
      <c:valAx>
        <c:axId val="4937050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937040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'Résultats_Thématique &amp; C.I.'!$E$11</c:f>
          <c:strCache>
            <c:ptCount val="1"/>
            <c:pt idx="0">
              <c:v>Date
 …/…/2027</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26959824976006441"/>
          <c:y val="0.23220938582677161"/>
          <c:w val="0.4646189523062137"/>
          <c:h val="0.63444283464566931"/>
        </c:manualLayout>
      </c:layout>
      <c:radarChart>
        <c:radarStyle val="filled"/>
        <c:varyColors val="0"/>
        <c:ser>
          <c:idx val="0"/>
          <c:order val="0"/>
          <c:spPr>
            <a:solidFill>
              <a:schemeClr val="accent1"/>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0-F4F8-454F-AEF1-C69FA24055C3}"/>
            </c:ext>
          </c:extLst>
        </c:ser>
        <c:ser>
          <c:idx val="1"/>
          <c:order val="1"/>
          <c:spPr>
            <a:solidFill>
              <a:schemeClr val="accent2"/>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1-F4F8-454F-AEF1-C69FA24055C3}"/>
            </c:ext>
          </c:extLst>
        </c:ser>
        <c:ser>
          <c:idx val="2"/>
          <c:order val="2"/>
          <c:spPr>
            <a:solidFill>
              <a:schemeClr val="accent3"/>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2-F4F8-454F-AEF1-C69FA24055C3}"/>
            </c:ext>
          </c:extLst>
        </c:ser>
        <c:ser>
          <c:idx val="3"/>
          <c:order val="3"/>
          <c:spPr>
            <a:solidFill>
              <a:schemeClr val="accent4"/>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3-F4F8-454F-AEF1-C69FA24055C3}"/>
            </c:ext>
          </c:extLst>
        </c:ser>
        <c:ser>
          <c:idx val="4"/>
          <c:order val="4"/>
          <c:spPr>
            <a:solidFill>
              <a:srgbClr val="FF3399">
                <a:alpha val="45000"/>
              </a:srgbClr>
            </a:solidFill>
            <a:ln>
              <a:noFill/>
            </a:ln>
            <a:effectLst/>
          </c:spPr>
          <c:dLbls>
            <c:dLbl>
              <c:idx val="0"/>
              <c:layout>
                <c:manualLayout>
                  <c:x val="4.703247480403127E-2"/>
                  <c:y val="-0.2786377708978328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1D6-446D-9684-1F857FCA354C}"/>
                </c:ext>
              </c:extLst>
            </c:dLbl>
            <c:dLbl>
              <c:idx val="1"/>
              <c:layout>
                <c:manualLayout>
                  <c:x val="0.36506159014557654"/>
                  <c:y val="-0.1857585139318885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1D6-446D-9684-1F857FCA354C}"/>
                </c:ext>
              </c:extLst>
            </c:dLbl>
            <c:dLbl>
              <c:idx val="2"/>
              <c:layout>
                <c:manualLayout>
                  <c:x val="0.40089585666293392"/>
                  <c:y val="4.95356037151701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1D6-446D-9684-1F857FCA354C}"/>
                </c:ext>
              </c:extLst>
            </c:dLbl>
            <c:dLbl>
              <c:idx val="5"/>
              <c:layout>
                <c:manualLayout>
                  <c:x val="0.25755879059350495"/>
                  <c:y val="9.59752321981423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EF-4BAB-B3D9-293FF13E2625}"/>
                </c:ext>
              </c:extLst>
            </c:dLbl>
            <c:dLbl>
              <c:idx val="7"/>
              <c:layout>
                <c:manualLayout>
                  <c:x val="-0.25755879059350506"/>
                  <c:y val="4.64396284829721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40A-4283-8441-E2395E68CF8D}"/>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3399"/>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ysDash"/>
                      <a:round/>
                    </a:ln>
                    <a:effectLst/>
                  </c:spPr>
                </c15:leaderLines>
              </c:ext>
            </c:extLst>
          </c:dLbls>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'Résultats_Thématique &amp; C.I.'!$E$12:$E$19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F4F8-454F-AEF1-C69FA24055C3}"/>
            </c:ext>
          </c:extLst>
        </c:ser>
        <c:dLbls>
          <c:showLegendKey val="0"/>
          <c:showVal val="0"/>
          <c:showCatName val="0"/>
          <c:showSerName val="0"/>
          <c:showPercent val="0"/>
          <c:showBubbleSize val="0"/>
        </c:dLbls>
        <c:axId val="494652952"/>
        <c:axId val="494648688"/>
      </c:radarChart>
      <c:catAx>
        <c:axId val="4946529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94648688"/>
        <c:crosses val="autoZero"/>
        <c:auto val="1"/>
        <c:lblAlgn val="ctr"/>
        <c:lblOffset val="100"/>
        <c:noMultiLvlLbl val="0"/>
      </c:catAx>
      <c:valAx>
        <c:axId val="4946486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9465295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'Résultats_Thématique &amp; C.I.'!$B$11</c:f>
          <c:strCache>
            <c:ptCount val="1"/>
            <c:pt idx="0">
              <c:v>Date 
.../.../2027</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28527352103515219"/>
          <c:y val="0.28468935435746828"/>
          <c:w val="0.42526815322420386"/>
          <c:h val="0.6027136922243258"/>
        </c:manualLayout>
      </c:layout>
      <c:radarChart>
        <c:radarStyle val="filled"/>
        <c:varyColors val="0"/>
        <c:ser>
          <c:idx val="4"/>
          <c:order val="0"/>
          <c:spPr>
            <a:solidFill>
              <a:srgbClr val="10928C">
                <a:alpha val="45000"/>
              </a:srgbClr>
            </a:solidFill>
            <a:ln>
              <a:noFill/>
            </a:ln>
            <a:effectLst/>
          </c:spPr>
          <c:dLbls>
            <c:dLbl>
              <c:idx val="0"/>
              <c:layout>
                <c:manualLayout>
                  <c:x val="9.5118898623279102E-2"/>
                  <c:y val="-0.1282051651827652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73-4BCC-9E36-9B738AFB3418}"/>
                </c:ext>
              </c:extLst>
            </c:dLbl>
            <c:dLbl>
              <c:idx val="1"/>
              <c:layout>
                <c:manualLayout>
                  <c:x val="0.27588402460380529"/>
                  <c:y val="-8.10746660065962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73-4BCC-9E36-9B738AFB3418}"/>
                </c:ext>
              </c:extLst>
            </c:dLbl>
            <c:dLbl>
              <c:idx val="2"/>
              <c:layout>
                <c:manualLayout>
                  <c:x val="0.21080262773858602"/>
                  <c:y val="8.20519270265388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73-4BCC-9E36-9B738AFB3418}"/>
                </c:ext>
              </c:extLst>
            </c:dLbl>
            <c:dLbl>
              <c:idx val="5"/>
              <c:layout>
                <c:manualLayout>
                  <c:x val="-0.20671861803865071"/>
                  <c:y val="0.12631286000040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373-4BCC-9E36-9B738AFB3418}"/>
                </c:ext>
              </c:extLst>
            </c:dLbl>
            <c:dLbl>
              <c:idx val="7"/>
              <c:layout>
                <c:manualLayout>
                  <c:x val="-0.2552419705400169"/>
                  <c:y val="4.63369436509476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679-4B2C-BD23-01E843C42625}"/>
                </c:ext>
              </c:extLst>
            </c:dLbl>
            <c:numFmt formatCode="0%" sourceLinked="0"/>
            <c:spPr>
              <a:noFill/>
              <a:ln>
                <a:solidFill>
                  <a:schemeClr val="accent1"/>
                </a:solidFill>
                <a:prstDash val="solid"/>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10928C"/>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ysDash"/>
                      <a:round/>
                    </a:ln>
                    <a:effectLst/>
                  </c:spPr>
                </c15:leaderLines>
              </c:ext>
            </c:extLst>
          </c:dLbls>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'Résultats_Thématique &amp; C.I.'!$B$12:$B$19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6-2373-4BCC-9E36-9B738AFB3418}"/>
            </c:ext>
          </c:extLst>
        </c:ser>
        <c:ser>
          <c:idx val="3"/>
          <c:order val="1"/>
          <c:spPr>
            <a:solidFill>
              <a:schemeClr val="accent4"/>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7-2373-4BCC-9E36-9B738AFB3418}"/>
            </c:ext>
          </c:extLst>
        </c:ser>
        <c:ser>
          <c:idx val="2"/>
          <c:order val="2"/>
          <c:spPr>
            <a:solidFill>
              <a:schemeClr val="accent3"/>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8-2373-4BCC-9E36-9B738AFB3418}"/>
            </c:ext>
          </c:extLst>
        </c:ser>
        <c:ser>
          <c:idx val="1"/>
          <c:order val="3"/>
          <c:spPr>
            <a:solidFill>
              <a:schemeClr val="accent2"/>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9-2373-4BCC-9E36-9B738AFB3418}"/>
            </c:ext>
          </c:extLst>
        </c:ser>
        <c:ser>
          <c:idx val="0"/>
          <c:order val="4"/>
          <c:spPr>
            <a:solidFill>
              <a:schemeClr val="accent1"/>
            </a:solidFill>
            <a:ln>
              <a:noFill/>
            </a:ln>
            <a:effectLst/>
          </c:spPr>
          <c:cat>
            <c:strRef>
              <c:f>'Résultats_Thématique &amp; C.I.'!$A$12:$A$19</c:f>
              <c:strCache>
                <c:ptCount val="8"/>
                <c:pt idx="0">
                  <c:v>Droits du patient </c:v>
                </c:pt>
                <c:pt idx="1">
                  <c:v>Information des usagers </c:v>
                </c:pt>
                <c:pt idx="2">
                  <c:v>Conditions de transport du patient </c:v>
                </c:pt>
                <c:pt idx="3">
                  <c:v>Stockage des médicaments </c:v>
                </c:pt>
                <c:pt idx="4">
                  <c:v>Radioprotection</c:v>
                </c:pt>
                <c:pt idx="5">
                  <c:v>Hygiène / gestion du risque infectieux </c:v>
                </c:pt>
                <c:pt idx="6">
                  <c:v>PEC des urgences vitales </c:v>
                </c:pt>
                <c:pt idx="7">
                  <c:v>Environnement de travail </c:v>
                </c:pt>
              </c:strCache>
            </c:strRef>
          </c:cat>
          <c:val>
            <c:numRef>
              <c:f>'Résultats thématiques'!#REF!</c:f>
              <c:numCache>
                <c:formatCode>General</c:formatCode>
                <c:ptCount val="1"/>
                <c:pt idx="0">
                  <c:v>1</c:v>
                </c:pt>
              </c:numCache>
            </c:numRef>
          </c:val>
          <c:extLst>
            <c:ext xmlns:c16="http://schemas.microsoft.com/office/drawing/2014/chart" uri="{C3380CC4-5D6E-409C-BE32-E72D297353CC}">
              <c16:uniqueId val="{0000000A-2373-4BCC-9E36-9B738AFB3418}"/>
            </c:ext>
          </c:extLst>
        </c:ser>
        <c:dLbls>
          <c:showLegendKey val="0"/>
          <c:showVal val="0"/>
          <c:showCatName val="0"/>
          <c:showSerName val="0"/>
          <c:showPercent val="0"/>
          <c:showBubbleSize val="0"/>
        </c:dLbls>
        <c:axId val="518273136"/>
        <c:axId val="518273464"/>
      </c:radarChart>
      <c:catAx>
        <c:axId val="51827313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18273464"/>
        <c:crosses val="autoZero"/>
        <c:auto val="1"/>
        <c:lblAlgn val="ctr"/>
        <c:lblOffset val="100"/>
        <c:noMultiLvlLbl val="0"/>
      </c:catAx>
      <c:valAx>
        <c:axId val="5182734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182731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4.xml"/><Relationship Id="rId5" Type="http://schemas.openxmlformats.org/officeDocument/2006/relationships/image" Target="../media/image2.jpe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482601</xdr:colOff>
      <xdr:row>1</xdr:row>
      <xdr:rowOff>69850</xdr:rowOff>
    </xdr:from>
    <xdr:to>
      <xdr:col>9</xdr:col>
      <xdr:colOff>368301</xdr:colOff>
      <xdr:row>3</xdr:row>
      <xdr:rowOff>114300</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244601" y="254000"/>
          <a:ext cx="5981700" cy="412750"/>
        </a:xfrm>
        <a:prstGeom prst="roundRect">
          <a:avLst/>
        </a:prstGeom>
        <a:gradFill flip="none" rotWithShape="1">
          <a:gsLst>
            <a:gs pos="0">
              <a:schemeClr val="accent6">
                <a:shade val="30000"/>
                <a:satMod val="115000"/>
              </a:schemeClr>
            </a:gs>
            <a:gs pos="50000">
              <a:schemeClr val="accent6">
                <a:shade val="67500"/>
                <a:satMod val="115000"/>
              </a:schemeClr>
            </a:gs>
            <a:gs pos="100000">
              <a:schemeClr val="accent6">
                <a:shade val="100000"/>
                <a:satMod val="115000"/>
              </a:schemeClr>
            </a:gs>
          </a:gsLst>
          <a:lin ang="16200000" scaled="1"/>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400" b="1">
              <a:solidFill>
                <a:schemeClr val="bg1"/>
              </a:solidFill>
              <a:latin typeface="Arial Nova" panose="020B0504020202020204" pitchFamily="34" charset="0"/>
              <a:ea typeface="Tahoma" panose="020B0604030504040204" pitchFamily="34" charset="0"/>
              <a:cs typeface="Tahoma" panose="020B0604030504040204" pitchFamily="34" charset="0"/>
            </a:rPr>
            <a:t>LES </a:t>
          </a:r>
          <a:r>
            <a:rPr lang="fr-FR" sz="2400" b="1" baseline="0">
              <a:solidFill>
                <a:schemeClr val="bg1"/>
              </a:solidFill>
              <a:latin typeface="Arial Nova" panose="020B0504020202020204" pitchFamily="34" charset="0"/>
              <a:ea typeface="Tahoma" panose="020B0604030504040204" pitchFamily="34" charset="0"/>
              <a:cs typeface="Tahoma" panose="020B0604030504040204" pitchFamily="34" charset="0"/>
            </a:rPr>
            <a:t>OBSERVATIONS V2027</a:t>
          </a:r>
          <a:endParaRPr lang="fr-FR" sz="2400" b="1">
            <a:solidFill>
              <a:schemeClr val="bg1"/>
            </a:solidFill>
            <a:latin typeface="Arial Nova" panose="020B0504020202020204" pitchFamily="34" charset="0"/>
            <a:ea typeface="Tahoma" panose="020B0604030504040204" pitchFamily="34" charset="0"/>
            <a:cs typeface="Tahoma" panose="020B0604030504040204" pitchFamily="34" charset="0"/>
          </a:endParaRPr>
        </a:p>
      </xdr:txBody>
    </xdr:sp>
    <xdr:clientData/>
  </xdr:twoCellAnchor>
  <xdr:twoCellAnchor>
    <xdr:from>
      <xdr:col>0</xdr:col>
      <xdr:colOff>69850</xdr:colOff>
      <xdr:row>5</xdr:row>
      <xdr:rowOff>177800</xdr:rowOff>
    </xdr:from>
    <xdr:to>
      <xdr:col>11</xdr:col>
      <xdr:colOff>641350</xdr:colOff>
      <xdr:row>67</xdr:row>
      <xdr:rowOff>95250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9850" y="1098550"/>
          <a:ext cx="9372600" cy="11334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aseline="0">
              <a:latin typeface="Arial" panose="020B0604020202020204" pitchFamily="34" charset="0"/>
              <a:ea typeface="Tahoma" panose="020B0604030504040204" pitchFamily="34" charset="0"/>
              <a:cs typeface="Arial" panose="020B0604020202020204" pitchFamily="34" charset="0"/>
            </a:rPr>
            <a:t>Parmi les méthodes d'évaluation "terrain" utilisées dans certification HAS, </a:t>
          </a:r>
          <a:r>
            <a:rPr lang="fr-FR" sz="1100" b="1" baseline="0">
              <a:latin typeface="Arial" panose="020B0604020202020204" pitchFamily="34" charset="0"/>
              <a:ea typeface="Tahoma" panose="020B0604030504040204" pitchFamily="34" charset="0"/>
              <a:cs typeface="Arial" panose="020B0604020202020204" pitchFamily="34" charset="0"/>
            </a:rPr>
            <a:t>les observations </a:t>
          </a:r>
          <a:r>
            <a:rPr lang="fr-FR" sz="1100" baseline="0">
              <a:latin typeface="Arial" panose="020B0604020202020204" pitchFamily="34" charset="0"/>
              <a:ea typeface="Tahoma" panose="020B0604030504040204" pitchFamily="34" charset="0"/>
              <a:cs typeface="Arial" panose="020B0604020202020204" pitchFamily="34" charset="0"/>
            </a:rPr>
            <a:t>évaluent </a:t>
          </a:r>
          <a:r>
            <a:rPr lang="fr-FR" sz="1100" u="sng" baseline="0">
              <a:latin typeface="Arial" panose="020B0604020202020204" pitchFamily="34" charset="0"/>
              <a:ea typeface="Tahoma" panose="020B0604030504040204" pitchFamily="34" charset="0"/>
              <a:cs typeface="Arial" panose="020B0604020202020204" pitchFamily="34" charset="0"/>
            </a:rPr>
            <a:t>des fondamentaux</a:t>
          </a:r>
          <a:r>
            <a:rPr lang="fr-FR" sz="1100" u="none" baseline="0">
              <a:latin typeface="Arial" panose="020B0604020202020204" pitchFamily="34" charset="0"/>
              <a:ea typeface="Tahoma" panose="020B0604030504040204" pitchFamily="34" charset="0"/>
              <a:cs typeface="Arial" panose="020B0604020202020204" pitchFamily="34" charset="0"/>
            </a:rPr>
            <a:t>, </a:t>
          </a:r>
          <a:r>
            <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rPr>
            <a:t>révélateurs de conditions générales de qualité sécurité des soins d’un service ou d’un ES.</a:t>
          </a:r>
          <a:endParaRPr lang="fr-FR" sz="1100">
            <a:effectLst/>
            <a:latin typeface="Arial" panose="020B0604020202020204" pitchFamily="34" charset="0"/>
            <a:ea typeface="Tahoma" panose="020B0604030504040204" pitchFamily="34" charset="0"/>
            <a:cs typeface="Arial" panose="020B0604020202020204" pitchFamily="34" charset="0"/>
          </a:endParaRPr>
        </a:p>
        <a:p>
          <a:pPr rtl="0" eaLnBrk="1" latinLnBrk="0" hangingPunct="1"/>
          <a:endPar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rtl="0" eaLnBrk="1" latinLnBrk="0" hangingPunct="1"/>
          <a:r>
            <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rPr>
            <a:t>Lors des visites de certification, cette méthode d'évaluation est combinée</a:t>
          </a:r>
          <a:r>
            <a:rPr lang="fr-FR" sz="1100" baseline="0">
              <a:solidFill>
                <a:schemeClr val="dk1"/>
              </a:solidFill>
              <a:effectLst/>
              <a:latin typeface="Arial" panose="020B0604020202020204" pitchFamily="34" charset="0"/>
              <a:ea typeface="Tahoma" panose="020B0604030504040204" pitchFamily="34" charset="0"/>
              <a:cs typeface="Arial" panose="020B0604020202020204" pitchFamily="34" charset="0"/>
            </a:rPr>
            <a:t> </a:t>
          </a:r>
          <a:r>
            <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rPr>
            <a:t>avec les</a:t>
          </a:r>
          <a:r>
            <a:rPr lang="fr-FR" sz="1100" baseline="0">
              <a:solidFill>
                <a:schemeClr val="dk1"/>
              </a:solidFill>
              <a:effectLst/>
              <a:latin typeface="Arial" panose="020B0604020202020204" pitchFamily="34" charset="0"/>
              <a:ea typeface="Tahoma" panose="020B0604030504040204" pitchFamily="34" charset="0"/>
              <a:cs typeface="Arial" panose="020B0604020202020204" pitchFamily="34" charset="0"/>
            </a:rPr>
            <a:t> </a:t>
          </a:r>
          <a:r>
            <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rPr>
            <a:t>autres évaluations de type traceur :</a:t>
          </a:r>
          <a:endParaRPr lang="fr-FR" sz="1100">
            <a:effectLst/>
            <a:latin typeface="Arial" panose="020B0604020202020204" pitchFamily="34" charset="0"/>
            <a:ea typeface="Tahoma" panose="020B0604030504040204" pitchFamily="34" charset="0"/>
            <a:cs typeface="Arial" panose="020B0604020202020204" pitchFamily="34" charset="0"/>
          </a:endParaRPr>
        </a:p>
        <a:p>
          <a:pPr marL="171450" indent="-171450" rtl="0" eaLnBrk="1" latinLnBrk="0" hangingPunct="1">
            <a:buFont typeface="Wingdings" panose="05000000000000000000" pitchFamily="2" charset="2"/>
            <a:buChar char="v"/>
          </a:pPr>
          <a:r>
            <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rPr>
            <a:t>Patient traceur</a:t>
          </a:r>
          <a:endParaRPr lang="fr-FR" sz="1100">
            <a:effectLst/>
            <a:latin typeface="Arial" panose="020B0604020202020204" pitchFamily="34" charset="0"/>
            <a:ea typeface="Tahoma" panose="020B0604030504040204" pitchFamily="34" charset="0"/>
            <a:cs typeface="Arial" panose="020B0604020202020204" pitchFamily="34" charset="0"/>
          </a:endParaRPr>
        </a:p>
        <a:p>
          <a:pPr marL="171450" indent="-171450" rtl="0" eaLnBrk="1" latinLnBrk="0" hangingPunct="1">
            <a:buFont typeface="Wingdings" panose="05000000000000000000" pitchFamily="2" charset="2"/>
            <a:buChar char="v"/>
          </a:pPr>
          <a:r>
            <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rPr>
            <a:t>Parcours traceur</a:t>
          </a:r>
          <a:endParaRPr lang="fr-FR" sz="1100">
            <a:effectLst/>
            <a:latin typeface="Arial" panose="020B0604020202020204" pitchFamily="34" charset="0"/>
            <a:ea typeface="Tahoma" panose="020B0604030504040204" pitchFamily="34" charset="0"/>
            <a:cs typeface="Arial" panose="020B0604020202020204" pitchFamily="34" charset="0"/>
          </a:endParaRPr>
        </a:p>
        <a:p>
          <a:pPr marL="171450" indent="-171450" rtl="0" eaLnBrk="1" latinLnBrk="0" hangingPunct="1">
            <a:buFont typeface="Wingdings" panose="05000000000000000000" pitchFamily="2" charset="2"/>
            <a:buChar char="v"/>
          </a:pPr>
          <a:r>
            <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rPr>
            <a:t>Traceur ciblé </a:t>
          </a:r>
        </a:p>
        <a:p>
          <a:pPr rtl="0" eaLnBrk="1" latinLnBrk="0" hangingPunct="1"/>
          <a:r>
            <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rPr>
            <a:t>Les </a:t>
          </a:r>
          <a:r>
            <a:rPr lang="fr-FR" sz="1100" b="1">
              <a:solidFill>
                <a:schemeClr val="dk1"/>
              </a:solidFill>
              <a:effectLst/>
              <a:latin typeface="Arial" panose="020B0604020202020204" pitchFamily="34" charset="0"/>
              <a:ea typeface="Tahoma" panose="020B0604030504040204" pitchFamily="34" charset="0"/>
              <a:cs typeface="Arial" panose="020B0604020202020204" pitchFamily="34" charset="0"/>
            </a:rPr>
            <a:t>observations</a:t>
          </a:r>
          <a:r>
            <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rPr>
            <a:t> sont accessibles sur toute grille « traceur » générée sur Calista. </a:t>
          </a:r>
        </a:p>
        <a:p>
          <a:pPr rtl="0" eaLnBrk="1" latinLnBrk="0" hangingPunct="1"/>
          <a:endParaRPr lang="fr-FR" sz="1100">
            <a:solidFill>
              <a:schemeClr val="dk1"/>
            </a:solidFill>
            <a:effectLst/>
            <a:latin typeface="Arial" panose="020B0604020202020204" pitchFamily="34" charset="0"/>
            <a:ea typeface="Tahoma" panose="020B0604030504040204" pitchFamily="34" charset="0"/>
            <a:cs typeface="Arial" panose="020B0604020202020204" pitchFamily="34" charset="0"/>
          </a:endParaRPr>
        </a:p>
        <a:p>
          <a:pPr rtl="0" eaLnBrk="1" latinLnBrk="0" hangingPunct="1"/>
          <a:r>
            <a:rPr lang="fr-FR" sz="1100">
              <a:latin typeface="Arial" panose="020B0604020202020204" pitchFamily="34" charset="0"/>
              <a:ea typeface="Tahoma" panose="020B0604030504040204" pitchFamily="34" charset="0"/>
              <a:cs typeface="Arial" panose="020B0604020202020204" pitchFamily="34" charset="0"/>
            </a:rPr>
            <a:t>Il n'y</a:t>
          </a:r>
          <a:r>
            <a:rPr lang="fr-FR" sz="1100" baseline="0">
              <a:latin typeface="Arial" panose="020B0604020202020204" pitchFamily="34" charset="0"/>
              <a:ea typeface="Tahoma" panose="020B0604030504040204" pitchFamily="34" charset="0"/>
              <a:cs typeface="Arial" panose="020B0604020202020204" pitchFamily="34" charset="0"/>
            </a:rPr>
            <a:t> a que des avantages à ce qu'un service ou un ES évalue et améliore régulièrement sa performance sur ces points fondamentaux, en menant des </a:t>
          </a:r>
          <a:r>
            <a:rPr lang="fr-FR" sz="1100" b="1" baseline="0">
              <a:latin typeface="Arial" panose="020B0604020202020204" pitchFamily="34" charset="0"/>
              <a:ea typeface="Tahoma" panose="020B0604030504040204" pitchFamily="34" charset="0"/>
              <a:cs typeface="Arial" panose="020B0604020202020204" pitchFamily="34" charset="0"/>
            </a:rPr>
            <a:t>observations</a:t>
          </a:r>
          <a:r>
            <a:rPr lang="fr-FR" sz="1100" baseline="0">
              <a:latin typeface="Arial" panose="020B0604020202020204" pitchFamily="34" charset="0"/>
              <a:ea typeface="Tahoma" panose="020B0604030504040204" pitchFamily="34" charset="0"/>
              <a:cs typeface="Arial" panose="020B0604020202020204" pitchFamily="34" charset="0"/>
            </a:rPr>
            <a:t> itératives. </a:t>
          </a:r>
        </a:p>
        <a:p>
          <a:pPr rtl="0" eaLnBrk="1" latinLnBrk="0" hangingPunct="1"/>
          <a:endParaRPr lang="fr-FR" sz="1100" baseline="0">
            <a:latin typeface="Arial" panose="020B0604020202020204" pitchFamily="34" charset="0"/>
            <a:ea typeface="Tahoma" panose="020B0604030504040204" pitchFamily="34" charset="0"/>
            <a:cs typeface="Arial" panose="020B0604020202020204" pitchFamily="34" charset="0"/>
          </a:endParaRPr>
        </a:p>
        <a:p>
          <a:r>
            <a:rPr lang="fr-FR" sz="1100">
              <a:latin typeface="Arial" panose="020B0604020202020204" pitchFamily="34" charset="0"/>
              <a:ea typeface="Tahoma" panose="020B0604030504040204" pitchFamily="34" charset="0"/>
              <a:cs typeface="Arial" panose="020B0604020202020204" pitchFamily="34" charset="0"/>
            </a:rPr>
            <a:t>Afin d'en faciliter le</a:t>
          </a:r>
          <a:r>
            <a:rPr lang="fr-FR" sz="1100" baseline="0">
              <a:latin typeface="Arial" panose="020B0604020202020204" pitchFamily="34" charset="0"/>
              <a:ea typeface="Tahoma" panose="020B0604030504040204" pitchFamily="34" charset="0"/>
              <a:cs typeface="Arial" panose="020B0604020202020204" pitchFamily="34" charset="0"/>
            </a:rPr>
            <a:t> recueil et l'analyse, la FORAP, sur l'initiative de la structure régionale d'appui </a:t>
          </a:r>
          <a:r>
            <a:rPr lang="fr-FR" sz="1100" b="1">
              <a:solidFill>
                <a:srgbClr val="002060"/>
              </a:solidFill>
              <a:latin typeface="Arial" panose="020B0604020202020204" pitchFamily="34" charset="0"/>
              <a:ea typeface="Tahoma" panose="020B0604030504040204" pitchFamily="34" charset="0"/>
              <a:cs typeface="Arial" panose="020B0604020202020204" pitchFamily="34" charset="0"/>
            </a:rPr>
            <a:t>ORAQS-97.1,</a:t>
          </a:r>
          <a:r>
            <a:rPr lang="fr-FR" sz="1100">
              <a:latin typeface="Arial" panose="020B0604020202020204" pitchFamily="34" charset="0"/>
              <a:ea typeface="Tahoma" panose="020B0604030504040204" pitchFamily="34" charset="0"/>
              <a:cs typeface="Arial" panose="020B0604020202020204" pitchFamily="34" charset="0"/>
            </a:rPr>
            <a:t> propose aux établissements un</a:t>
          </a:r>
          <a:r>
            <a:rPr lang="fr-FR" sz="1100" baseline="0">
              <a:latin typeface="Arial" panose="020B0604020202020204" pitchFamily="34" charset="0"/>
              <a:ea typeface="Tahoma" panose="020B0604030504040204" pitchFamily="34" charset="0"/>
              <a:cs typeface="Arial" panose="020B0604020202020204" pitchFamily="34" charset="0"/>
            </a:rPr>
            <a:t> outil destiné aux professionnels qui mèneront les </a:t>
          </a:r>
          <a:r>
            <a:rPr lang="fr-FR" sz="1100" b="1" baseline="0">
              <a:latin typeface="Arial" panose="020B0604020202020204" pitchFamily="34" charset="0"/>
              <a:ea typeface="Tahoma" panose="020B0604030504040204" pitchFamily="34" charset="0"/>
              <a:cs typeface="Arial" panose="020B0604020202020204" pitchFamily="34" charset="0"/>
            </a:rPr>
            <a:t>observations</a:t>
          </a:r>
          <a:r>
            <a:rPr lang="fr-FR" sz="1100" baseline="0">
              <a:latin typeface="Arial" panose="020B0604020202020204" pitchFamily="34" charset="0"/>
              <a:ea typeface="Tahoma" panose="020B0604030504040204" pitchFamily="34" charset="0"/>
              <a:cs typeface="Arial" panose="020B0604020202020204" pitchFamily="34" charset="0"/>
            </a:rPr>
            <a:t> (cadres, directeurs des soins, RAQGDR, pharmacien, IDE référent,.....)</a:t>
          </a:r>
        </a:p>
        <a:p>
          <a:endParaRPr lang="fr-FR" sz="1100" baseline="0">
            <a:latin typeface="Arial" panose="020B0604020202020204" pitchFamily="34" charset="0"/>
            <a:ea typeface="Tahoma" panose="020B0604030504040204" pitchFamily="34" charset="0"/>
            <a:cs typeface="Arial" panose="020B0604020202020204" pitchFamily="34" charset="0"/>
          </a:endParaRPr>
        </a:p>
        <a:p>
          <a:r>
            <a:rPr lang="fr-FR" sz="1100" baseline="0">
              <a:solidFill>
                <a:srgbClr val="7030A0"/>
              </a:solidFill>
              <a:latin typeface="Arial" panose="020B0604020202020204" pitchFamily="34" charset="0"/>
              <a:ea typeface="Tahoma" panose="020B0604030504040204" pitchFamily="34" charset="0"/>
              <a:cs typeface="Arial" panose="020B0604020202020204" pitchFamily="34" charset="0"/>
            </a:rPr>
            <a:t>Le présent outil est révisé selon le nouveau manuel de certification - V2027 </a:t>
          </a:r>
          <a:r>
            <a:rPr lang="fr-FR" sz="1100" i="1" baseline="0">
              <a:solidFill>
                <a:srgbClr val="7030A0"/>
              </a:solidFill>
              <a:latin typeface="Arial" panose="020B0604020202020204" pitchFamily="34" charset="0"/>
              <a:ea typeface="Tahoma" panose="020B0604030504040204" pitchFamily="34" charset="0"/>
              <a:cs typeface="Arial" panose="020B0604020202020204" pitchFamily="34" charset="0"/>
            </a:rPr>
            <a:t>[immatriculation ACDC_CED_R004_</a:t>
          </a:r>
          <a:r>
            <a:rPr lang="fr-FR" sz="1100" b="1" i="1" baseline="0">
              <a:solidFill>
                <a:srgbClr val="7030A0"/>
              </a:solidFill>
              <a:latin typeface="Arial" panose="020B0604020202020204" pitchFamily="34" charset="0"/>
              <a:ea typeface="Tahoma" panose="020B0604030504040204" pitchFamily="34" charset="0"/>
              <a:cs typeface="Arial" panose="020B0604020202020204" pitchFamily="34" charset="0"/>
            </a:rPr>
            <a:t>M</a:t>
          </a:r>
          <a:r>
            <a:rPr lang="fr-FR" sz="1100" i="1" baseline="0">
              <a:solidFill>
                <a:srgbClr val="7030A0"/>
              </a:solidFill>
              <a:latin typeface="Arial" panose="020B0604020202020204" pitchFamily="34" charset="0"/>
              <a:ea typeface="Tahoma" panose="020B0604030504040204" pitchFamily="34" charset="0"/>
              <a:cs typeface="Arial" panose="020B0604020202020204" pitchFamily="34" charset="0"/>
            </a:rPr>
            <a:t>] </a:t>
          </a:r>
          <a:r>
            <a:rPr lang="fr-FR" sz="1100" baseline="0">
              <a:solidFill>
                <a:srgbClr val="7030A0"/>
              </a:solidFill>
              <a:latin typeface="Arial" panose="020B0604020202020204" pitchFamily="34" charset="0"/>
              <a:ea typeface="Tahoma" panose="020B0604030504040204" pitchFamily="34" charset="0"/>
              <a:cs typeface="Arial" panose="020B0604020202020204" pitchFamily="34" charset="0"/>
            </a:rPr>
            <a:t>et applicable aux visites de certification réalisées à compter du 1er janvier 2027. Dans ce cadre, les </a:t>
          </a:r>
          <a:r>
            <a:rPr lang="fr-FR" sz="1100" b="1" baseline="0">
              <a:solidFill>
                <a:srgbClr val="7030A0"/>
              </a:solidFill>
              <a:latin typeface="Arial" panose="020B0604020202020204" pitchFamily="34" charset="0"/>
              <a:ea typeface="Tahoma" panose="020B0604030504040204" pitchFamily="34" charset="0"/>
              <a:cs typeface="Arial" panose="020B0604020202020204" pitchFamily="34" charset="0"/>
            </a:rPr>
            <a:t>observations</a:t>
          </a:r>
          <a:r>
            <a:rPr lang="fr-FR" sz="1100" b="0" baseline="0">
              <a:solidFill>
                <a:srgbClr val="7030A0"/>
              </a:solidFill>
              <a:latin typeface="Arial" panose="020B0604020202020204" pitchFamily="34" charset="0"/>
              <a:ea typeface="Tahoma" panose="020B0604030504040204" pitchFamily="34" charset="0"/>
              <a:cs typeface="Arial" panose="020B0604020202020204" pitchFamily="34" charset="0"/>
            </a:rPr>
            <a:t> concernent</a:t>
          </a:r>
          <a:r>
            <a:rPr lang="fr-FR" sz="1100" baseline="0">
              <a:solidFill>
                <a:srgbClr val="7030A0"/>
              </a:solidFill>
              <a:latin typeface="Arial" panose="020B0604020202020204" pitchFamily="34" charset="0"/>
              <a:ea typeface="Tahoma" panose="020B0604030504040204" pitchFamily="34" charset="0"/>
              <a:cs typeface="Arial" panose="020B0604020202020204" pitchFamily="34" charset="0"/>
            </a:rPr>
            <a:t> 18 éléments d'évaluation correspondant à 14 critères, dont 6 critères impératifs. </a:t>
          </a:r>
        </a:p>
        <a:p>
          <a:r>
            <a:rPr lang="fr-FR" sz="1100" baseline="0">
              <a:latin typeface="Arial" panose="020B0604020202020204" pitchFamily="34" charset="0"/>
              <a:ea typeface="Tahoma" panose="020B0604030504040204" pitchFamily="34" charset="0"/>
              <a:cs typeface="Arial" panose="020B0604020202020204" pitchFamily="34" charset="0"/>
            </a:rPr>
            <a:t> </a:t>
          </a:r>
        </a:p>
        <a:p>
          <a:r>
            <a:rPr lang="fr-FR" sz="1100" baseline="0">
              <a:latin typeface="Arial" panose="020B0604020202020204" pitchFamily="34" charset="0"/>
              <a:ea typeface="Tahoma" panose="020B0604030504040204" pitchFamily="34" charset="0"/>
              <a:cs typeface="Arial" panose="020B0604020202020204" pitchFamily="34" charset="0"/>
            </a:rPr>
            <a:t>Cet outil est composé de 3 onglets : </a:t>
          </a:r>
        </a:p>
        <a:p>
          <a:endParaRPr lang="fr-FR" sz="1100" baseline="0">
            <a:latin typeface="Arial" panose="020B0604020202020204" pitchFamily="34" charset="0"/>
            <a:ea typeface="Tahoma" panose="020B0604030504040204" pitchFamily="34" charset="0"/>
            <a:cs typeface="Arial" panose="020B0604020202020204" pitchFamily="34" charset="0"/>
          </a:endParaRPr>
        </a:p>
        <a:p>
          <a:pPr marL="171450" indent="-171450">
            <a:buFont typeface="Wingdings" panose="05000000000000000000" pitchFamily="2" charset="2"/>
            <a:buChar char="v"/>
          </a:pPr>
          <a:r>
            <a:rPr lang="fr-FR" sz="1100" baseline="0">
              <a:latin typeface="Arial" panose="020B0604020202020204" pitchFamily="34" charset="0"/>
              <a:ea typeface="Tahoma" panose="020B0604030504040204" pitchFamily="34" charset="0"/>
              <a:cs typeface="Arial" panose="020B0604020202020204" pitchFamily="34" charset="0"/>
            </a:rPr>
            <a:t>Grille Générale </a:t>
          </a:r>
          <a:r>
            <a:rPr lang="fr-FR" sz="1100" i="1" baseline="0">
              <a:latin typeface="Arial" panose="020B0604020202020204" pitchFamily="34" charset="0"/>
              <a:ea typeface="Tahoma" panose="020B0604030504040204" pitchFamily="34" charset="0"/>
              <a:cs typeface="Arial" panose="020B0604020202020204" pitchFamily="34" charset="0"/>
            </a:rPr>
            <a:t>(pour le recueil des observations)</a:t>
          </a:r>
        </a:p>
        <a:p>
          <a:pPr marL="171450" indent="-171450">
            <a:buFont typeface="Wingdings" panose="05000000000000000000" pitchFamily="2" charset="2"/>
            <a:buChar char="v"/>
          </a:pPr>
          <a:r>
            <a:rPr lang="fr-FR" sz="1100" baseline="0">
              <a:latin typeface="Arial" panose="020B0604020202020204" pitchFamily="34" charset="0"/>
              <a:ea typeface="Tahoma" panose="020B0604030504040204" pitchFamily="34" charset="0"/>
              <a:cs typeface="Arial" panose="020B0604020202020204" pitchFamily="34" charset="0"/>
            </a:rPr>
            <a:t>Résultats par thématiques et par critères impératifs</a:t>
          </a:r>
        </a:p>
        <a:p>
          <a:pPr marL="171450" indent="-171450">
            <a:buFont typeface="Wingdings" panose="05000000000000000000" pitchFamily="2" charset="2"/>
            <a:buChar char="v"/>
          </a:pPr>
          <a:r>
            <a:rPr lang="fr-FR" sz="1100" baseline="0">
              <a:latin typeface="Arial" panose="020B0604020202020204" pitchFamily="34" charset="0"/>
              <a:ea typeface="Tahoma" panose="020B0604030504040204" pitchFamily="34" charset="0"/>
              <a:cs typeface="Arial" panose="020B0604020202020204" pitchFamily="34" charset="0"/>
            </a:rPr>
            <a:t>Synthèse graphique des résultats par thématique [Radars]</a:t>
          </a:r>
        </a:p>
        <a:p>
          <a:pPr marL="171450" indent="-171450">
            <a:buFont typeface="Wingdings" panose="05000000000000000000" pitchFamily="2" charset="2"/>
            <a:buChar char="v"/>
          </a:pPr>
          <a:endParaRPr lang="fr-FR" sz="1100" baseline="0">
            <a:latin typeface="Arial" panose="020B0604020202020204" pitchFamily="34" charset="0"/>
            <a:ea typeface="Tahoma" panose="020B0604030504040204" pitchFamily="34" charset="0"/>
            <a:cs typeface="Arial" panose="020B0604020202020204" pitchFamily="34" charset="0"/>
          </a:endParaRPr>
        </a:p>
        <a:p>
          <a:r>
            <a:rPr lang="fr-FR" sz="1100" b="1" u="sng" baseline="0">
              <a:solidFill>
                <a:srgbClr val="002060"/>
              </a:solidFill>
              <a:latin typeface="Arial" panose="020B0604020202020204" pitchFamily="34" charset="0"/>
              <a:ea typeface="Tahoma" panose="020B0604030504040204" pitchFamily="34" charset="0"/>
              <a:cs typeface="Arial" panose="020B0604020202020204" pitchFamily="34" charset="0"/>
            </a:rPr>
            <a:t>Consignes d'utilisation:</a:t>
          </a:r>
        </a:p>
        <a:p>
          <a:endParaRPr lang="fr-FR" sz="1100">
            <a:solidFill>
              <a:schemeClr val="dk1"/>
            </a:solidFill>
            <a:latin typeface="Arial" panose="020B0604020202020204" pitchFamily="34" charset="0"/>
            <a:ea typeface="Tahoma" panose="020B0604030504040204" pitchFamily="34" charset="0"/>
            <a:cs typeface="Arial" panose="020B0604020202020204" pitchFamily="34" charset="0"/>
          </a:endParaRPr>
        </a:p>
        <a:p>
          <a:r>
            <a:rPr lang="fr-FR" sz="1100">
              <a:solidFill>
                <a:srgbClr val="7030A0"/>
              </a:solidFill>
              <a:latin typeface="Arial" panose="020B0604020202020204" pitchFamily="34" charset="0"/>
              <a:ea typeface="Tahoma" panose="020B0604030504040204" pitchFamily="34" charset="0"/>
              <a:cs typeface="Arial" panose="020B0604020202020204" pitchFamily="34" charset="0"/>
            </a:rPr>
            <a:t>La </a:t>
          </a:r>
          <a:r>
            <a:rPr lang="fr-FR" sz="1100" b="1">
              <a:solidFill>
                <a:srgbClr val="7030A0"/>
              </a:solidFill>
              <a:latin typeface="Arial" panose="020B0604020202020204" pitchFamily="34" charset="0"/>
              <a:ea typeface="Tahoma" panose="020B0604030504040204" pitchFamily="34" charset="0"/>
              <a:cs typeface="Arial" panose="020B0604020202020204" pitchFamily="34" charset="0"/>
            </a:rPr>
            <a:t>grille générale </a:t>
          </a:r>
          <a:r>
            <a:rPr lang="fr-FR" sz="1100">
              <a:solidFill>
                <a:srgbClr val="7030A0"/>
              </a:solidFill>
              <a:latin typeface="Arial" panose="020B0604020202020204" pitchFamily="34" charset="0"/>
              <a:ea typeface="Tahoma" panose="020B0604030504040204" pitchFamily="34" charset="0"/>
              <a:cs typeface="Arial" panose="020B0604020202020204" pitchFamily="34" charset="0"/>
            </a:rPr>
            <a:t>reprend les 18 éléments d'observations </a:t>
          </a:r>
          <a:r>
            <a:rPr lang="fr-FR" sz="1100" i="0">
              <a:solidFill>
                <a:srgbClr val="7030A0"/>
              </a:solidFill>
              <a:latin typeface="Arial" panose="020B0604020202020204" pitchFamily="34" charset="0"/>
              <a:ea typeface="Tahoma" panose="020B0604030504040204" pitchFamily="34" charset="0"/>
              <a:cs typeface="Arial" panose="020B0604020202020204" pitchFamily="34" charset="0"/>
            </a:rPr>
            <a:t>du manuel V2027</a:t>
          </a:r>
          <a:r>
            <a:rPr lang="fr-FR" sz="1100">
              <a:solidFill>
                <a:srgbClr val="7030A0"/>
              </a:solidFill>
              <a:latin typeface="Arial" panose="020B0604020202020204" pitchFamily="34" charset="0"/>
              <a:ea typeface="Tahoma" panose="020B0604030504040204" pitchFamily="34" charset="0"/>
              <a:cs typeface="Arial" panose="020B0604020202020204" pitchFamily="34" charset="0"/>
            </a:rPr>
            <a:t>,</a:t>
          </a:r>
          <a:r>
            <a:rPr lang="fr-FR" sz="1100" baseline="0">
              <a:solidFill>
                <a:srgbClr val="7030A0"/>
              </a:solidFill>
              <a:latin typeface="Arial" panose="020B0604020202020204" pitchFamily="34" charset="0"/>
              <a:ea typeface="Tahoma" panose="020B0604030504040204" pitchFamily="34" charset="0"/>
              <a:cs typeface="Arial" panose="020B0604020202020204" pitchFamily="34" charset="0"/>
            </a:rPr>
            <a:t> classés en 8 thématiques </a:t>
          </a:r>
          <a:r>
            <a:rPr lang="fr-FR" sz="1100" baseline="0">
              <a:solidFill>
                <a:sysClr val="windowText" lastClr="000000"/>
              </a:solidFill>
              <a:latin typeface="Arial" panose="020B0604020202020204" pitchFamily="34" charset="0"/>
              <a:ea typeface="Tahoma" panose="020B0604030504040204" pitchFamily="34" charset="0"/>
              <a:cs typeface="Arial" panose="020B0604020202020204" pitchFamily="34" charset="0"/>
            </a:rPr>
            <a:t>: </a:t>
          </a:r>
        </a:p>
        <a:p>
          <a:endParaRPr lang="fr-FR" sz="1100" baseline="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a:p>
          <a:r>
            <a:rPr lang="fr-FR" sz="1100" baseline="0">
              <a:solidFill>
                <a:sysClr val="windowText" lastClr="000000"/>
              </a:solidFill>
              <a:latin typeface="Arial" panose="020B0604020202020204" pitchFamily="34" charset="0"/>
              <a:ea typeface="Tahoma" panose="020B0604030504040204" pitchFamily="34" charset="0"/>
              <a:cs typeface="Arial" panose="020B0604020202020204" pitchFamily="34" charset="0"/>
            </a:rPr>
            <a:t>- Droits du patient </a:t>
          </a:r>
        </a:p>
        <a:p>
          <a:r>
            <a:rPr lang="fr-FR" sz="1100" baseline="0">
              <a:solidFill>
                <a:sysClr val="windowText" lastClr="000000"/>
              </a:solidFill>
              <a:latin typeface="Arial" panose="020B0604020202020204" pitchFamily="34" charset="0"/>
              <a:ea typeface="Tahoma" panose="020B0604030504040204" pitchFamily="34" charset="0"/>
              <a:cs typeface="Arial" panose="020B0604020202020204" pitchFamily="34" charset="0"/>
            </a:rPr>
            <a:t>- Information des usagers </a:t>
          </a:r>
        </a:p>
        <a:p>
          <a:r>
            <a:rPr lang="fr-FR" sz="1100" baseline="0">
              <a:solidFill>
                <a:sysClr val="windowText" lastClr="000000"/>
              </a:solidFill>
              <a:latin typeface="Arial" panose="020B0604020202020204" pitchFamily="34" charset="0"/>
              <a:ea typeface="Tahoma" panose="020B0604030504040204" pitchFamily="34" charset="0"/>
              <a:cs typeface="Arial" panose="020B0604020202020204" pitchFamily="34" charset="0"/>
            </a:rPr>
            <a:t>- Co</a:t>
          </a:r>
          <a:r>
            <a:rPr lang="fr-FR" sz="1100" baseline="0">
              <a:solidFill>
                <a:srgbClr val="7030A0"/>
              </a:solidFill>
              <a:latin typeface="Arial" panose="020B0604020202020204" pitchFamily="34" charset="0"/>
              <a:ea typeface="Tahoma" panose="020B0604030504040204" pitchFamily="34" charset="0"/>
              <a:cs typeface="Arial" panose="020B0604020202020204" pitchFamily="34" charset="0"/>
            </a:rPr>
            <a:t>nditions de transport du patient</a:t>
          </a:r>
        </a:p>
        <a:p>
          <a:r>
            <a:rPr lang="fr-FR" sz="1100" baseline="0">
              <a:solidFill>
                <a:sysClr val="windowText" lastClr="000000"/>
              </a:solidFill>
              <a:latin typeface="Arial" panose="020B0604020202020204" pitchFamily="34" charset="0"/>
              <a:ea typeface="Tahoma" panose="020B0604030504040204" pitchFamily="34" charset="0"/>
              <a:cs typeface="Arial" panose="020B0604020202020204" pitchFamily="34" charset="0"/>
            </a:rPr>
            <a:t>- Stockage des médicaments </a:t>
          </a:r>
        </a:p>
        <a:p>
          <a:r>
            <a:rPr lang="fr-FR" sz="1100" baseline="0">
              <a:solidFill>
                <a:sysClr val="windowText" lastClr="000000"/>
              </a:solidFill>
              <a:latin typeface="Arial" panose="020B0604020202020204" pitchFamily="34" charset="0"/>
              <a:ea typeface="Tahoma" panose="020B0604030504040204" pitchFamily="34" charset="0"/>
              <a:cs typeface="Arial" panose="020B0604020202020204" pitchFamily="34" charset="0"/>
            </a:rPr>
            <a:t>- Radioprotection</a:t>
          </a:r>
        </a:p>
        <a:p>
          <a:r>
            <a:rPr lang="fr-FR" sz="1100" baseline="0">
              <a:solidFill>
                <a:sysClr val="windowText" lastClr="000000"/>
              </a:solidFill>
              <a:latin typeface="Arial" panose="020B0604020202020204" pitchFamily="34" charset="0"/>
              <a:ea typeface="Tahoma" panose="020B0604030504040204" pitchFamily="34" charset="0"/>
              <a:cs typeface="Arial" panose="020B0604020202020204" pitchFamily="34" charset="0"/>
            </a:rPr>
            <a:t>- Hygiène &amp; gestion du risque infectieux </a:t>
          </a:r>
        </a:p>
        <a:p>
          <a:r>
            <a:rPr lang="fr-FR" sz="1100" baseline="0">
              <a:solidFill>
                <a:srgbClr val="7030A0"/>
              </a:solidFill>
              <a:latin typeface="Arial" panose="020B0604020202020204" pitchFamily="34" charset="0"/>
              <a:ea typeface="Tahoma" panose="020B0604030504040204" pitchFamily="34" charset="0"/>
              <a:cs typeface="Arial" panose="020B0604020202020204" pitchFamily="34" charset="0"/>
            </a:rPr>
            <a:t>- PEC des urgences vitales </a:t>
          </a:r>
        </a:p>
        <a:p>
          <a:r>
            <a:rPr lang="fr-FR" sz="1100" baseline="0">
              <a:latin typeface="Arial" panose="020B0604020202020204" pitchFamily="34" charset="0"/>
              <a:ea typeface="Tahoma" panose="020B0604030504040204" pitchFamily="34" charset="0"/>
              <a:cs typeface="Arial" panose="020B0604020202020204" pitchFamily="34" charset="0"/>
            </a:rPr>
            <a:t>- Environnement de travail des professionnels </a:t>
          </a:r>
        </a:p>
        <a:p>
          <a:endParaRPr lang="fr-FR" sz="1100" baseline="0">
            <a:latin typeface="Arial" panose="020B0604020202020204" pitchFamily="34" charset="0"/>
            <a:ea typeface="Tahoma" panose="020B0604030504040204" pitchFamily="34" charset="0"/>
            <a:cs typeface="Arial" panose="020B0604020202020204" pitchFamily="34" charset="0"/>
          </a:endParaRPr>
        </a:p>
        <a:p>
          <a:r>
            <a:rPr lang="fr-FR" sz="1100" baseline="0">
              <a:latin typeface="Arial" panose="020B0604020202020204" pitchFamily="34" charset="0"/>
              <a:ea typeface="Tahoma" panose="020B0604030504040204" pitchFamily="34" charset="0"/>
              <a:cs typeface="Arial" panose="020B0604020202020204" pitchFamily="34" charset="0"/>
            </a:rPr>
            <a:t>Pour chaque item du questionnaire, l'observateur choisit sa réponse dans le menu déroulant. Pour la majorité des items, les réponses sont binaires : "oui"/ "non". Quand l'item le justifie, l'option "</a:t>
          </a:r>
          <a:r>
            <a:rPr lang="fr-FR" sz="1100" baseline="0">
              <a:solidFill>
                <a:schemeClr val="dk1"/>
              </a:solidFill>
              <a:effectLst/>
              <a:latin typeface="Arial" panose="020B0604020202020204" pitchFamily="34" charset="0"/>
              <a:ea typeface="+mn-ea"/>
              <a:cs typeface="Arial" panose="020B0604020202020204" pitchFamily="34" charset="0"/>
            </a:rPr>
            <a:t>Non applicable"</a:t>
          </a:r>
          <a:r>
            <a:rPr lang="fr-FR" sz="1100" baseline="0">
              <a:latin typeface="Arial" panose="020B0604020202020204" pitchFamily="34" charset="0"/>
              <a:ea typeface="Tahoma" panose="020B0604030504040204" pitchFamily="34" charset="0"/>
              <a:cs typeface="Arial" panose="020B0604020202020204" pitchFamily="34" charset="0"/>
            </a:rPr>
            <a:t> </a:t>
          </a:r>
          <a:r>
            <a:rPr lang="fr-FR" sz="1100" baseline="0">
              <a:latin typeface="+mn-lt"/>
              <a:ea typeface="Tahoma" panose="020B0604030504040204" pitchFamily="34" charset="0"/>
              <a:cs typeface="Arial" panose="020B0604020202020204" pitchFamily="34" charset="0"/>
            </a:rPr>
            <a:t>(</a:t>
          </a:r>
          <a:r>
            <a:rPr lang="fr-FR" sz="1100" baseline="0">
              <a:latin typeface="Arial" panose="020B0604020202020204" pitchFamily="34" charset="0"/>
              <a:ea typeface="Tahoma" panose="020B0604030504040204" pitchFamily="34" charset="0"/>
              <a:cs typeface="Arial" panose="020B0604020202020204" pitchFamily="34" charset="0"/>
            </a:rPr>
            <a:t>NA) est disponible.</a:t>
          </a:r>
        </a:p>
        <a:p>
          <a:r>
            <a:rPr lang="fr-FR" sz="1100" baseline="0">
              <a:latin typeface="Arial" panose="020B0604020202020204" pitchFamily="34" charset="0"/>
              <a:ea typeface="Tahoma" panose="020B0604030504040204" pitchFamily="34" charset="0"/>
              <a:cs typeface="Arial" panose="020B0604020202020204" pitchFamily="34" charset="0"/>
            </a:rPr>
            <a:t>Les réponses NA ne sont pas prises en compte dans le score total [nombre total de "oui"/nombre total ("oui"+"non")].</a:t>
          </a:r>
        </a:p>
        <a:p>
          <a:endParaRPr lang="fr-FR" sz="1100" baseline="0">
            <a:latin typeface="Arial" panose="020B0604020202020204" pitchFamily="34" charset="0"/>
            <a:ea typeface="Tahoma" panose="020B0604030504040204" pitchFamily="34" charset="0"/>
            <a:cs typeface="Arial" panose="020B0604020202020204" pitchFamily="34" charset="0"/>
          </a:endParaRPr>
        </a:p>
        <a:p>
          <a:r>
            <a:rPr lang="fr-FR" sz="1100" baseline="0">
              <a:latin typeface="Arial" panose="020B0604020202020204" pitchFamily="34" charset="0"/>
              <a:ea typeface="Tahoma" panose="020B0604030504040204" pitchFamily="34" charset="0"/>
              <a:cs typeface="Arial" panose="020B0604020202020204" pitchFamily="34" charset="0"/>
            </a:rPr>
            <a:t>Une colonne correspond à une itération (date) d'observations. Le fichier permet de mener 4 itérations d'observations. </a:t>
          </a:r>
        </a:p>
        <a:p>
          <a:endParaRPr lang="fr-FR" sz="1100" baseline="0">
            <a:latin typeface="Arial" panose="020B0604020202020204" pitchFamily="34" charset="0"/>
            <a:ea typeface="Tahoma" panose="020B0604030504040204" pitchFamily="34" charset="0"/>
            <a:cs typeface="Arial" panose="020B0604020202020204" pitchFamily="34" charset="0"/>
          </a:endParaRPr>
        </a:p>
        <a:p>
          <a:pPr marL="0" indent="0"/>
          <a:r>
            <a:rPr lang="fr-FR" sz="1100" b="1" u="sng" baseline="0">
              <a:solidFill>
                <a:srgbClr val="002060"/>
              </a:solidFill>
              <a:latin typeface="Arial" panose="020B0604020202020204" pitchFamily="34" charset="0"/>
              <a:ea typeface="Tahoma" panose="020B0604030504040204" pitchFamily="34" charset="0"/>
              <a:cs typeface="Arial" panose="020B0604020202020204" pitchFamily="34" charset="0"/>
            </a:rPr>
            <a:t>Présentation des résultats: </a:t>
          </a:r>
        </a:p>
        <a:p>
          <a:pPr marL="0" indent="0"/>
          <a:endParaRPr lang="fr-FR" sz="1100" b="1" u="sng" baseline="0">
            <a:solidFill>
              <a:srgbClr val="002060"/>
            </a:solidFill>
            <a:latin typeface="Arial" panose="020B0604020202020204" pitchFamily="34" charset="0"/>
            <a:ea typeface="Tahoma" panose="020B060403050404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fr-FR" sz="1100" i="1" u="sng" baseline="0">
              <a:solidFill>
                <a:schemeClr val="dk1"/>
              </a:solidFill>
              <a:latin typeface="Arial" panose="020B0604020202020204" pitchFamily="34" charset="0"/>
              <a:ea typeface="Tahoma" panose="020B0604030504040204" pitchFamily="34" charset="0"/>
              <a:cs typeface="Arial" panose="020B0604020202020204" pitchFamily="34" charset="0"/>
            </a:rPr>
            <a:t>Onglet "Résultats par thématique et critères impératifs (C.I.)" : </a:t>
          </a:r>
        </a:p>
        <a:p>
          <a:pPr marL="0" marR="0" indent="0" defTabSz="914400" eaLnBrk="1" fontAlgn="auto" latinLnBrk="0" hangingPunct="1">
            <a:lnSpc>
              <a:spcPct val="100000"/>
            </a:lnSpc>
            <a:spcBef>
              <a:spcPts val="0"/>
            </a:spcBef>
            <a:spcAft>
              <a:spcPts val="0"/>
            </a:spcAft>
            <a:buClrTx/>
            <a:buSzTx/>
            <a:buFontTx/>
            <a:buNone/>
            <a:tabLst/>
            <a:defRPr/>
          </a:pPr>
          <a:endParaRPr lang="fr-FR" sz="1100" baseline="0">
            <a:solidFill>
              <a:schemeClr val="dk1"/>
            </a:solidFill>
            <a:latin typeface="Arial" panose="020B0604020202020204" pitchFamily="34" charset="0"/>
            <a:ea typeface="Tahoma" panose="020B0604030504040204" pitchFamily="34" charset="0"/>
            <a:cs typeface="Arial" panose="020B0604020202020204" pitchFamily="34" charset="0"/>
          </a:endParaRPr>
        </a:p>
        <a:p>
          <a:r>
            <a:rPr lang="fr-FR" sz="1100" baseline="0">
              <a:latin typeface="Arial" panose="020B0604020202020204" pitchFamily="34" charset="0"/>
              <a:ea typeface="Tahoma" panose="020B0604030504040204" pitchFamily="34" charset="0"/>
              <a:cs typeface="Arial" panose="020B0604020202020204" pitchFamily="34" charset="0"/>
            </a:rPr>
            <a:t>Le renseignement des items de la grille générale génère automatiquement les résultats des observations sous forme de tableaux.</a:t>
          </a:r>
        </a:p>
        <a:p>
          <a:r>
            <a:rPr lang="fr-FR" sz="1100" baseline="0">
              <a:latin typeface="Arial" panose="020B0604020202020204" pitchFamily="34" charset="0"/>
              <a:ea typeface="Tahoma" panose="020B0604030504040204" pitchFamily="34" charset="0"/>
              <a:cs typeface="Arial" panose="020B0604020202020204" pitchFamily="34" charset="0"/>
            </a:rPr>
            <a:t> </a:t>
          </a:r>
        </a:p>
        <a:p>
          <a:r>
            <a:rPr lang="fr-FR" sz="1100" baseline="0">
              <a:latin typeface="Arial" panose="020B0604020202020204" pitchFamily="34" charset="0"/>
              <a:ea typeface="Tahoma" panose="020B0604030504040204" pitchFamily="34" charset="0"/>
              <a:cs typeface="Arial" panose="020B0604020202020204" pitchFamily="34" charset="0"/>
            </a:rPr>
            <a:t>    </a:t>
          </a:r>
          <a:r>
            <a:rPr lang="fr-FR" sz="1100" baseline="0">
              <a:latin typeface="Arial" panose="020B0604020202020204" pitchFamily="34" charset="0"/>
              <a:ea typeface="Tahoma" panose="020B0604030504040204" pitchFamily="34" charset="0"/>
              <a:cs typeface="Arial" panose="020B0604020202020204" pitchFamily="34" charset="0"/>
              <a:sym typeface="Symbol" panose="05050102010706020507" pitchFamily="18" charset="2"/>
            </a:rPr>
            <a:t> Un tableau global présente les </a:t>
          </a:r>
          <a:r>
            <a:rPr lang="fr-FR" sz="1100" baseline="0">
              <a:latin typeface="Arial" panose="020B0604020202020204" pitchFamily="34" charset="0"/>
              <a:ea typeface="Tahoma" panose="020B0604030504040204" pitchFamily="34" charset="0"/>
              <a:cs typeface="Arial" panose="020B0604020202020204" pitchFamily="34" charset="0"/>
            </a:rPr>
            <a:t>scores par thématique. Si le score est inférieur à 70% de conformité, il apparaît en rouge. S'il est supérieur à 70%, il apparait en vert. </a:t>
          </a:r>
        </a:p>
        <a:p>
          <a:endParaRPr lang="fr-FR" sz="1100" baseline="0">
            <a:latin typeface="Arial" panose="020B0604020202020204" pitchFamily="34" charset="0"/>
            <a:ea typeface="Tahoma" panose="020B0604030504040204" pitchFamily="34" charset="0"/>
            <a:cs typeface="Arial" panose="020B0604020202020204" pitchFamily="34" charset="0"/>
          </a:endParaRPr>
        </a:p>
        <a:p>
          <a:r>
            <a:rPr lang="fr-FR" sz="1100" baseline="0">
              <a:solidFill>
                <a:schemeClr val="dk1"/>
              </a:solidFill>
              <a:effectLst/>
              <a:latin typeface="+mn-lt"/>
              <a:ea typeface="+mn-ea"/>
              <a:cs typeface="+mn-cs"/>
            </a:rPr>
            <a:t>    </a:t>
          </a:r>
          <a:r>
            <a:rPr lang="fr-FR" sz="1100" baseline="0">
              <a:solidFill>
                <a:schemeClr val="dk1"/>
              </a:solidFill>
              <a:effectLst/>
              <a:latin typeface="+mn-lt"/>
              <a:ea typeface="+mn-ea"/>
              <a:cs typeface="+mn-cs"/>
              <a:sym typeface="Symbol" panose="05050102010706020507" pitchFamily="18" charset="2"/>
            </a:rPr>
            <a:t>  </a:t>
          </a:r>
          <a:r>
            <a:rPr lang="fr-FR" sz="1100" baseline="0">
              <a:latin typeface="Arial" panose="020B0604020202020204" pitchFamily="34" charset="0"/>
              <a:ea typeface="Tahoma" panose="020B0604030504040204" pitchFamily="34" charset="0"/>
              <a:cs typeface="Arial" panose="020B0604020202020204" pitchFamily="34" charset="0"/>
            </a:rPr>
            <a:t>Pour aller plus loin dans l'analyse, sont également présentés : </a:t>
          </a:r>
        </a:p>
        <a:p>
          <a:pPr lvl="1"/>
          <a:r>
            <a:rPr lang="fr-FR" sz="1100" baseline="0">
              <a:latin typeface="Arial" panose="020B0604020202020204" pitchFamily="34" charset="0"/>
              <a:ea typeface="Tahoma" panose="020B0604030504040204" pitchFamily="34" charset="0"/>
              <a:cs typeface="Arial" panose="020B0604020202020204" pitchFamily="34" charset="0"/>
            </a:rPr>
            <a:t>- </a:t>
          </a:r>
          <a:r>
            <a:rPr lang="fr-FR" sz="1100" baseline="0">
              <a:solidFill>
                <a:schemeClr val="tx1"/>
              </a:solidFill>
              <a:latin typeface="Arial" panose="020B0604020202020204" pitchFamily="34" charset="0"/>
              <a:ea typeface="Tahoma" panose="020B0604030504040204" pitchFamily="34" charset="0"/>
              <a:cs typeface="Arial" panose="020B0604020202020204" pitchFamily="34" charset="0"/>
            </a:rPr>
            <a:t>un tableau affichant les résultats en lien avec la thématique "Droits des patients"</a:t>
          </a:r>
        </a:p>
        <a:p>
          <a:pPr marL="457200" marR="0" lvl="1" indent="0" defTabSz="914400" eaLnBrk="1" fontAlgn="auto" latinLnBrk="0" hangingPunct="1">
            <a:lnSpc>
              <a:spcPct val="100000"/>
            </a:lnSpc>
            <a:spcBef>
              <a:spcPts val="0"/>
            </a:spcBef>
            <a:spcAft>
              <a:spcPts val="0"/>
            </a:spcAft>
            <a:buClrTx/>
            <a:buSzTx/>
            <a:buFontTx/>
            <a:buNone/>
            <a:tabLst/>
            <a:defRPr/>
          </a:pPr>
          <a:r>
            <a:rPr lang="fr-FR" sz="1100" baseline="0">
              <a:solidFill>
                <a:schemeClr val="tx1"/>
              </a:solidFill>
              <a:effectLst/>
              <a:latin typeface="Arial" panose="020B0604020202020204" pitchFamily="34" charset="0"/>
              <a:ea typeface="+mn-ea"/>
              <a:cs typeface="Arial" panose="020B0604020202020204" pitchFamily="34" charset="0"/>
            </a:rPr>
            <a:t>- un tableau affichant les résultats en lien avec la thématqiue "Hygiène et risque infectieux"</a:t>
          </a:r>
        </a:p>
        <a:p>
          <a:pPr marL="457200" marR="0" lvl="1" indent="0" defTabSz="914400" eaLnBrk="1" fontAlgn="auto" latinLnBrk="0" hangingPunct="1">
            <a:lnSpc>
              <a:spcPct val="100000"/>
            </a:lnSpc>
            <a:spcBef>
              <a:spcPts val="0"/>
            </a:spcBef>
            <a:spcAft>
              <a:spcPts val="0"/>
            </a:spcAft>
            <a:buClrTx/>
            <a:buSzTx/>
            <a:buFontTx/>
            <a:buNone/>
            <a:tabLst/>
            <a:defRPr/>
          </a:pPr>
          <a:r>
            <a:rPr lang="fr-FR" sz="1100" baseline="0">
              <a:solidFill>
                <a:schemeClr val="dk1"/>
              </a:solidFill>
              <a:effectLst/>
              <a:latin typeface="Arial" panose="020B0604020202020204" pitchFamily="34" charset="0"/>
              <a:ea typeface="+mn-ea"/>
              <a:cs typeface="Arial" panose="020B0604020202020204" pitchFamily="34" charset="0"/>
            </a:rPr>
            <a:t>- un tableau affichant les résultats en lien avec les critères impératifs</a:t>
          </a:r>
          <a:endParaRPr lang="fr-FR">
            <a:effectLst/>
            <a:latin typeface="Arial" panose="020B0604020202020204" pitchFamily="34" charset="0"/>
            <a:cs typeface="Arial" panose="020B0604020202020204"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endParaRPr lang="fr-FR" sz="1100" baseline="0">
            <a:solidFill>
              <a:schemeClr val="tx1"/>
            </a:solidFill>
            <a:effectLst/>
            <a:latin typeface="Arial" panose="020B0604020202020204" pitchFamily="34" charset="0"/>
            <a:ea typeface="+mn-ea"/>
            <a:cs typeface="Arial" panose="020B0604020202020204" pitchFamily="34" charset="0"/>
          </a:endParaRPr>
        </a:p>
        <a:p>
          <a:endParaRPr lang="fr-FR" sz="1100" baseline="0">
            <a:latin typeface="Arial" panose="020B0604020202020204" pitchFamily="34" charset="0"/>
            <a:ea typeface="Tahoma" panose="020B060403050404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fr-FR" sz="1100" i="1" u="sng" baseline="0">
              <a:solidFill>
                <a:schemeClr val="dk1"/>
              </a:solidFill>
              <a:latin typeface="Arial" panose="020B0604020202020204" pitchFamily="34" charset="0"/>
              <a:ea typeface="Tahoma" panose="020B0604030504040204" pitchFamily="34" charset="0"/>
              <a:cs typeface="Arial" panose="020B0604020202020204" pitchFamily="34" charset="0"/>
            </a:rPr>
            <a:t>Onglet "Radars":</a:t>
          </a:r>
        </a:p>
        <a:p>
          <a:pPr marL="0" marR="0" indent="0" defTabSz="914400" eaLnBrk="1" fontAlgn="auto" latinLnBrk="0" hangingPunct="1">
            <a:lnSpc>
              <a:spcPct val="100000"/>
            </a:lnSpc>
            <a:spcBef>
              <a:spcPts val="0"/>
            </a:spcBef>
            <a:spcAft>
              <a:spcPts val="0"/>
            </a:spcAft>
            <a:buClrTx/>
            <a:buSzTx/>
            <a:buFontTx/>
            <a:buNone/>
            <a:tabLst/>
            <a:defRPr/>
          </a:pPr>
          <a:endParaRPr lang="fr-FR" sz="1100" baseline="0">
            <a:solidFill>
              <a:schemeClr val="dk1"/>
            </a:solidFill>
            <a:latin typeface="Arial" panose="020B0604020202020204" pitchFamily="34" charset="0"/>
            <a:ea typeface="Tahoma" panose="020B0604030504040204" pitchFamily="34" charset="0"/>
            <a:cs typeface="Arial" panose="020B0604020202020204" pitchFamily="34" charset="0"/>
          </a:endParaRPr>
        </a:p>
        <a:p>
          <a:r>
            <a:rPr lang="fr-FR" sz="1100" baseline="0">
              <a:latin typeface="Arial" panose="020B0604020202020204" pitchFamily="34" charset="0"/>
              <a:ea typeface="Tahoma" panose="020B0604030504040204" pitchFamily="34" charset="0"/>
              <a:cs typeface="Arial" panose="020B0604020202020204" pitchFamily="34" charset="0"/>
            </a:rPr>
            <a:t>    </a:t>
          </a:r>
          <a:r>
            <a:rPr lang="fr-FR" sz="1100" baseline="0">
              <a:solidFill>
                <a:schemeClr val="dk1"/>
              </a:solidFill>
              <a:effectLst/>
              <a:latin typeface="+mn-lt"/>
              <a:ea typeface="+mn-ea"/>
              <a:cs typeface="+mn-cs"/>
              <a:sym typeface="Symbol" panose="05050102010706020507" pitchFamily="18" charset="2"/>
            </a:rPr>
            <a:t> </a:t>
          </a:r>
          <a:r>
            <a:rPr lang="fr-FR" sz="1100" baseline="0">
              <a:latin typeface="Arial" panose="020B0604020202020204" pitchFamily="34" charset="0"/>
              <a:ea typeface="Tahoma" panose="020B0604030504040204" pitchFamily="34" charset="0"/>
              <a:cs typeface="Arial" panose="020B0604020202020204" pitchFamily="34" charset="0"/>
            </a:rPr>
            <a:t>Radar de performance par thématique. </a:t>
          </a:r>
        </a:p>
        <a:p>
          <a:endParaRPr lang="fr-FR" sz="1100" baseline="0">
            <a:latin typeface="Arial" panose="020B0604020202020204" pitchFamily="34" charset="0"/>
            <a:ea typeface="Tahoma" panose="020B0604030504040204" pitchFamily="34" charset="0"/>
            <a:cs typeface="Arial" panose="020B0604020202020204" pitchFamily="34" charset="0"/>
          </a:endParaRPr>
        </a:p>
        <a:p>
          <a:pPr marL="0" indent="0"/>
          <a:r>
            <a:rPr lang="fr-FR" sz="1100" b="1" u="sng" baseline="0">
              <a:solidFill>
                <a:srgbClr val="002060"/>
              </a:solidFill>
              <a:latin typeface="Arial" panose="020B0604020202020204" pitchFamily="34" charset="0"/>
              <a:ea typeface="Tahoma" panose="020B0604030504040204" pitchFamily="34" charset="0"/>
              <a:cs typeface="Arial" panose="020B0604020202020204" pitchFamily="34" charset="0"/>
            </a:rPr>
            <a:t>Incrémentation des résultats au fil des itérations d'observations</a:t>
          </a:r>
        </a:p>
        <a:p>
          <a:r>
            <a:rPr lang="fr-FR" sz="1100" baseline="0">
              <a:latin typeface="Arial" panose="020B0604020202020204" pitchFamily="34" charset="0"/>
              <a:ea typeface="Tahoma" panose="020B0604030504040204" pitchFamily="34" charset="0"/>
              <a:cs typeface="Arial" panose="020B0604020202020204" pitchFamily="34" charset="0"/>
            </a:rPr>
            <a:t> </a:t>
          </a:r>
        </a:p>
        <a:p>
          <a:r>
            <a:rPr lang="fr-FR" sz="1100" baseline="0">
              <a:latin typeface="Arial" panose="020B0604020202020204" pitchFamily="34" charset="0"/>
              <a:ea typeface="Tahoma" panose="020B0604030504040204" pitchFamily="34" charset="0"/>
              <a:cs typeface="Arial" panose="020B0604020202020204" pitchFamily="34" charset="0"/>
            </a:rPr>
            <a:t>Les présentations de résultats </a:t>
          </a:r>
          <a:r>
            <a:rPr lang="fr-FR" sz="1100" i="1" baseline="0">
              <a:latin typeface="Arial" panose="020B0604020202020204" pitchFamily="34" charset="0"/>
              <a:ea typeface="Tahoma" panose="020B0604030504040204" pitchFamily="34" charset="0"/>
              <a:cs typeface="Arial" panose="020B0604020202020204" pitchFamily="34" charset="0"/>
            </a:rPr>
            <a:t>(tableau ou radar) </a:t>
          </a:r>
          <a:r>
            <a:rPr lang="fr-FR" sz="1100" baseline="0">
              <a:latin typeface="Arial" panose="020B0604020202020204" pitchFamily="34" charset="0"/>
              <a:ea typeface="Tahoma" panose="020B0604030504040204" pitchFamily="34" charset="0"/>
              <a:cs typeface="Arial" panose="020B0604020202020204" pitchFamily="34" charset="0"/>
            </a:rPr>
            <a:t>s'affichent dans les onglets correspondants au fur et à mesure des observations successives, avec le numéro </a:t>
          </a:r>
          <a:r>
            <a:rPr lang="fr-FR" sz="1100" baseline="0">
              <a:solidFill>
                <a:schemeClr val="dk1"/>
              </a:solidFill>
              <a:effectLst/>
              <a:latin typeface="Arial" panose="020B0604020202020204" pitchFamily="34" charset="0"/>
              <a:ea typeface="+mn-ea"/>
              <a:cs typeface="Arial" panose="020B0604020202020204" pitchFamily="34" charset="0"/>
            </a:rPr>
            <a:t>et la date de l'évaluation.</a:t>
          </a:r>
          <a:endParaRPr lang="fr-FR" sz="1100" baseline="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editAs="oneCell">
    <xdr:from>
      <xdr:col>0</xdr:col>
      <xdr:colOff>38100</xdr:colOff>
      <xdr:row>0</xdr:row>
      <xdr:rowOff>51386</xdr:rowOff>
    </xdr:from>
    <xdr:to>
      <xdr:col>1</xdr:col>
      <xdr:colOff>276225</xdr:colOff>
      <xdr:row>5</xdr:row>
      <xdr:rowOff>76207</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1386"/>
          <a:ext cx="1000125" cy="977321"/>
        </a:xfrm>
        <a:prstGeom prst="rect">
          <a:avLst/>
        </a:prstGeom>
      </xdr:spPr>
    </xdr:pic>
    <xdr:clientData/>
  </xdr:twoCellAnchor>
  <xdr:twoCellAnchor editAs="oneCell">
    <xdr:from>
      <xdr:col>9</xdr:col>
      <xdr:colOff>638396</xdr:colOff>
      <xdr:row>0</xdr:row>
      <xdr:rowOff>120650</xdr:rowOff>
    </xdr:from>
    <xdr:to>
      <xdr:col>11</xdr:col>
      <xdr:colOff>736600</xdr:colOff>
      <xdr:row>4</xdr:row>
      <xdr:rowOff>179362</xdr:rowOff>
    </xdr:to>
    <xdr:pic>
      <xdr:nvPicPr>
        <xdr:cNvPr id="7" name="Image 6" descr="https://images.talkspirit.com/capps-bretagne/ugc/media/cloud/default/b5bd1ad4315b0d8fe8698df0da1d991ff4789c5f.jp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96396" y="120650"/>
          <a:ext cx="1622204" cy="795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1318264</xdr:colOff>
      <xdr:row>1</xdr:row>
      <xdr:rowOff>84826</xdr:rowOff>
    </xdr:from>
    <xdr:to>
      <xdr:col>4</xdr:col>
      <xdr:colOff>6183691</xdr:colOff>
      <xdr:row>4</xdr:row>
      <xdr:rowOff>68353</xdr:rowOff>
    </xdr:to>
    <xdr:sp macro="" textlink="">
      <xdr:nvSpPr>
        <xdr:cNvPr id="4" name="ZoneTexte 3">
          <a:extLst>
            <a:ext uri="{FF2B5EF4-FFF2-40B4-BE49-F238E27FC236}">
              <a16:creationId xmlns:a16="http://schemas.microsoft.com/office/drawing/2014/main" id="{00000000-0008-0000-0100-000004000000}"/>
            </a:ext>
          </a:extLst>
        </xdr:cNvPr>
        <xdr:cNvSpPr txBox="1"/>
      </xdr:nvSpPr>
      <xdr:spPr>
        <a:xfrm>
          <a:off x="3041835" y="266255"/>
          <a:ext cx="8040427" cy="527812"/>
        </a:xfrm>
        <a:prstGeom prst="roundRect">
          <a:avLst/>
        </a:prstGeom>
        <a:solidFill>
          <a:srgbClr val="E73E0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400" b="1">
              <a:solidFill>
                <a:schemeClr val="bg1"/>
              </a:solidFill>
              <a:latin typeface="Arial Nova" panose="020B0504020202020204" pitchFamily="34" charset="0"/>
              <a:ea typeface="Tahoma" panose="020B0604030504040204" pitchFamily="34" charset="0"/>
              <a:cs typeface="Tahoma" panose="020B0604030504040204" pitchFamily="34" charset="0"/>
            </a:rPr>
            <a:t>GRILLE</a:t>
          </a:r>
          <a:r>
            <a:rPr lang="fr-FR" sz="2400" b="1" baseline="0">
              <a:solidFill>
                <a:schemeClr val="bg1"/>
              </a:solidFill>
              <a:latin typeface="Arial Nova" panose="020B0504020202020204" pitchFamily="34" charset="0"/>
              <a:ea typeface="Tahoma" panose="020B0604030504040204" pitchFamily="34" charset="0"/>
              <a:cs typeface="Tahoma" panose="020B0604030504040204" pitchFamily="34" charset="0"/>
            </a:rPr>
            <a:t> GÉNÉRALE - OBSERVATIONS V2027</a:t>
          </a:r>
          <a:endParaRPr lang="fr-FR" sz="2400" b="1">
            <a:solidFill>
              <a:schemeClr val="bg1"/>
            </a:solidFill>
            <a:latin typeface="Arial Nova" panose="020B0504020202020204" pitchFamily="34" charset="0"/>
            <a:ea typeface="Tahoma" panose="020B0604030504040204" pitchFamily="34" charset="0"/>
            <a:cs typeface="Tahoma" panose="020B0604030504040204" pitchFamily="34" charset="0"/>
          </a:endParaRPr>
        </a:p>
      </xdr:txBody>
    </xdr:sp>
    <xdr:clientData/>
  </xdr:twoCellAnchor>
  <xdr:twoCellAnchor editAs="oneCell">
    <xdr:from>
      <xdr:col>0</xdr:col>
      <xdr:colOff>0</xdr:colOff>
      <xdr:row>0</xdr:row>
      <xdr:rowOff>0</xdr:rowOff>
    </xdr:from>
    <xdr:to>
      <xdr:col>0</xdr:col>
      <xdr:colOff>1052180</xdr:colOff>
      <xdr:row>5</xdr:row>
      <xdr:rowOff>42462</xdr:rowOff>
    </xdr:to>
    <xdr:pic>
      <xdr:nvPicPr>
        <xdr:cNvPr id="8" name="Imag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52180" cy="991473"/>
        </a:xfrm>
        <a:prstGeom prst="rect">
          <a:avLst/>
        </a:prstGeom>
      </xdr:spPr>
    </xdr:pic>
    <xdr:clientData/>
  </xdr:twoCellAnchor>
  <xdr:twoCellAnchor editAs="oneCell">
    <xdr:from>
      <xdr:col>6</xdr:col>
      <xdr:colOff>0</xdr:colOff>
      <xdr:row>0</xdr:row>
      <xdr:rowOff>0</xdr:rowOff>
    </xdr:from>
    <xdr:to>
      <xdr:col>7</xdr:col>
      <xdr:colOff>858058</xdr:colOff>
      <xdr:row>4</xdr:row>
      <xdr:rowOff>200958</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9301703" y="0"/>
          <a:ext cx="1883827" cy="9266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1136649</xdr:colOff>
      <xdr:row>1</xdr:row>
      <xdr:rowOff>57151</xdr:rowOff>
    </xdr:from>
    <xdr:to>
      <xdr:col>3</xdr:col>
      <xdr:colOff>977900</xdr:colOff>
      <xdr:row>4</xdr:row>
      <xdr:rowOff>63500</xdr:rowOff>
    </xdr:to>
    <xdr:sp macro="" textlink="">
      <xdr:nvSpPr>
        <xdr:cNvPr id="7" name="ZoneTexte 6">
          <a:extLst>
            <a:ext uri="{FF2B5EF4-FFF2-40B4-BE49-F238E27FC236}">
              <a16:creationId xmlns:a16="http://schemas.microsoft.com/office/drawing/2014/main" id="{00000000-0008-0000-0200-000007000000}"/>
            </a:ext>
          </a:extLst>
        </xdr:cNvPr>
        <xdr:cNvSpPr txBox="1"/>
      </xdr:nvSpPr>
      <xdr:spPr>
        <a:xfrm>
          <a:off x="1136649" y="241301"/>
          <a:ext cx="5822951" cy="558799"/>
        </a:xfrm>
        <a:prstGeom prst="roundRect">
          <a:avLst/>
        </a:prstGeom>
        <a:gradFill flip="none" rotWithShape="1">
          <a:gsLst>
            <a:gs pos="0">
              <a:schemeClr val="accent6">
                <a:shade val="30000"/>
                <a:satMod val="115000"/>
              </a:schemeClr>
            </a:gs>
            <a:gs pos="50000">
              <a:schemeClr val="accent6">
                <a:shade val="67500"/>
                <a:satMod val="115000"/>
              </a:schemeClr>
            </a:gs>
            <a:gs pos="100000">
              <a:schemeClr val="accent6">
                <a:shade val="100000"/>
                <a:satMod val="115000"/>
              </a:schemeClr>
            </a:gs>
          </a:gsLst>
          <a:lin ang="16200000" scaled="1"/>
          <a:tileRect/>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400" b="1">
              <a:solidFill>
                <a:schemeClr val="bg1"/>
              </a:solidFill>
              <a:latin typeface="Arial Nova" panose="020B0504020202020204" pitchFamily="34" charset="0"/>
              <a:ea typeface="Tahoma" panose="020B0604030504040204" pitchFamily="34" charset="0"/>
              <a:cs typeface="Tahoma" panose="020B0604030504040204" pitchFamily="34" charset="0"/>
            </a:rPr>
            <a:t>RÉSULTATS</a:t>
          </a:r>
          <a:r>
            <a:rPr lang="fr-FR" sz="2400" b="1" baseline="0">
              <a:solidFill>
                <a:schemeClr val="bg1"/>
              </a:solidFill>
              <a:latin typeface="Arial Nova" panose="020B0504020202020204" pitchFamily="34" charset="0"/>
              <a:ea typeface="Tahoma" panose="020B0604030504040204" pitchFamily="34" charset="0"/>
              <a:cs typeface="Tahoma" panose="020B0604030504040204" pitchFamily="34" charset="0"/>
            </a:rPr>
            <a:t> PAR THEMATIQUES</a:t>
          </a:r>
          <a:endParaRPr lang="fr-FR" sz="2400" b="1">
            <a:solidFill>
              <a:schemeClr val="bg1"/>
            </a:solidFill>
            <a:latin typeface="Arial Nova" panose="020B0504020202020204" pitchFamily="34" charset="0"/>
            <a:ea typeface="Tahoma" panose="020B0604030504040204" pitchFamily="34" charset="0"/>
            <a:cs typeface="Tahoma" panose="020B0604030504040204" pitchFamily="34" charset="0"/>
          </a:endParaRPr>
        </a:p>
      </xdr:txBody>
    </xdr:sp>
    <xdr:clientData/>
  </xdr:twoCellAnchor>
  <xdr:twoCellAnchor>
    <xdr:from>
      <xdr:col>0</xdr:col>
      <xdr:colOff>0</xdr:colOff>
      <xdr:row>0</xdr:row>
      <xdr:rowOff>0</xdr:rowOff>
    </xdr:from>
    <xdr:to>
      <xdr:col>0</xdr:col>
      <xdr:colOff>1000125</xdr:colOff>
      <xdr:row>5</xdr:row>
      <xdr:rowOff>24821</xdr:rowOff>
    </xdr:to>
    <xdr:pic>
      <xdr:nvPicPr>
        <xdr:cNvPr id="6" name="Imag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0125" cy="945571"/>
        </a:xfrm>
        <a:prstGeom prst="rect">
          <a:avLst/>
        </a:prstGeom>
      </xdr:spPr>
    </xdr:pic>
    <xdr:clientData/>
  </xdr:twoCellAnchor>
  <xdr:twoCellAnchor editAs="absolute">
    <xdr:from>
      <xdr:col>3</xdr:col>
      <xdr:colOff>1035050</xdr:colOff>
      <xdr:row>0</xdr:row>
      <xdr:rowOff>114300</xdr:rowOff>
    </xdr:from>
    <xdr:to>
      <xdr:col>5</xdr:col>
      <xdr:colOff>34704</xdr:colOff>
      <xdr:row>4</xdr:row>
      <xdr:rowOff>173012</xdr:rowOff>
    </xdr:to>
    <xdr:pic>
      <xdr:nvPicPr>
        <xdr:cNvPr id="9" name="Image 8" descr="https://images.talkspirit.com/capps-bretagne/ugc/media/cloud/default/b5bd1ad4315b0d8fe8698df0da1d991ff4789c5f.jpg">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16750" y="114300"/>
          <a:ext cx="1622204" cy="795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1403350</xdr:colOff>
      <xdr:row>21</xdr:row>
      <xdr:rowOff>127000</xdr:rowOff>
    </xdr:from>
    <xdr:to>
      <xdr:col>3</xdr:col>
      <xdr:colOff>1089025</xdr:colOff>
      <xdr:row>24</xdr:row>
      <xdr:rowOff>22225</xdr:rowOff>
    </xdr:to>
    <xdr:sp macro="" textlink="">
      <xdr:nvSpPr>
        <xdr:cNvPr id="13" name="ZoneTexte 12">
          <a:extLst>
            <a:ext uri="{FF2B5EF4-FFF2-40B4-BE49-F238E27FC236}">
              <a16:creationId xmlns:a16="http://schemas.microsoft.com/office/drawing/2014/main" id="{00000000-0008-0000-0200-000008000000}"/>
            </a:ext>
          </a:extLst>
        </xdr:cNvPr>
        <xdr:cNvSpPr txBox="1"/>
      </xdr:nvSpPr>
      <xdr:spPr>
        <a:xfrm>
          <a:off x="1403350" y="4489450"/>
          <a:ext cx="5667375" cy="447675"/>
        </a:xfrm>
        <a:prstGeom prst="roundRect">
          <a:avLst/>
        </a:prstGeom>
        <a:gradFill flip="none" rotWithShape="1">
          <a:gsLst>
            <a:gs pos="0">
              <a:schemeClr val="bg2">
                <a:lumMod val="75000"/>
                <a:shade val="30000"/>
                <a:satMod val="115000"/>
              </a:schemeClr>
            </a:gs>
            <a:gs pos="50000">
              <a:schemeClr val="bg2">
                <a:lumMod val="75000"/>
                <a:shade val="67500"/>
                <a:satMod val="115000"/>
              </a:schemeClr>
            </a:gs>
            <a:gs pos="100000">
              <a:schemeClr val="bg2">
                <a:lumMod val="75000"/>
                <a:shade val="100000"/>
                <a:satMod val="115000"/>
              </a:schemeClr>
            </a:gs>
          </a:gsLst>
          <a:lin ang="16200000" scaled="1"/>
          <a:tileRect/>
        </a:gra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000" b="1">
              <a:solidFill>
                <a:schemeClr val="bg1"/>
              </a:solidFill>
              <a:latin typeface="Microsoft Tai Le" panose="020B0502040204020203" pitchFamily="34" charset="0"/>
              <a:cs typeface="Microsoft Tai Le" panose="020B0502040204020203" pitchFamily="34" charset="0"/>
            </a:rPr>
            <a:t>Résultats détaillés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552450</xdr:colOff>
      <xdr:row>7</xdr:row>
      <xdr:rowOff>6350</xdr:rowOff>
    </xdr:from>
    <xdr:to>
      <xdr:col>6</xdr:col>
      <xdr:colOff>209550</xdr:colOff>
      <xdr:row>8</xdr:row>
      <xdr:rowOff>133350</xdr:rowOff>
    </xdr:to>
    <xdr:sp macro="" textlink="">
      <xdr:nvSpPr>
        <xdr:cNvPr id="3" name="ZoneTexte 2">
          <a:extLst>
            <a:ext uri="{FF2B5EF4-FFF2-40B4-BE49-F238E27FC236}">
              <a16:creationId xmlns:a16="http://schemas.microsoft.com/office/drawing/2014/main" id="{00000000-0008-0000-0300-000003000000}"/>
            </a:ext>
          </a:extLst>
        </xdr:cNvPr>
        <xdr:cNvSpPr txBox="1"/>
      </xdr:nvSpPr>
      <xdr:spPr>
        <a:xfrm>
          <a:off x="552450" y="1295400"/>
          <a:ext cx="4229100" cy="311150"/>
        </a:xfrm>
        <a:prstGeom prst="roundRect">
          <a:avLst/>
        </a:prstGeom>
        <a:solidFill>
          <a:srgbClr val="10928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100" b="1">
              <a:solidFill>
                <a:schemeClr val="bg1"/>
              </a:solidFill>
              <a:latin typeface="Tahoma" panose="020B0604030504040204" pitchFamily="34" charset="0"/>
              <a:ea typeface="Tahoma" panose="020B0604030504040204" pitchFamily="34" charset="0"/>
              <a:cs typeface="Tahoma" panose="020B0604030504040204" pitchFamily="34" charset="0"/>
            </a:rPr>
            <a:t> OBSERVATIONS</a:t>
          </a:r>
          <a:r>
            <a:rPr lang="fr-FR" sz="1100" b="1" baseline="0">
              <a:solidFill>
                <a:schemeClr val="bg1"/>
              </a:solidFill>
              <a:latin typeface="Tahoma" panose="020B0604030504040204" pitchFamily="34" charset="0"/>
              <a:ea typeface="Tahoma" panose="020B0604030504040204" pitchFamily="34" charset="0"/>
              <a:cs typeface="Tahoma" panose="020B0604030504040204" pitchFamily="34" charset="0"/>
            </a:rPr>
            <a:t> n°1</a:t>
          </a:r>
          <a:endParaRPr lang="fr-FR" sz="11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304800</xdr:colOff>
      <xdr:row>32</xdr:row>
      <xdr:rowOff>57150</xdr:rowOff>
    </xdr:from>
    <xdr:to>
      <xdr:col>5</xdr:col>
      <xdr:colOff>723900</xdr:colOff>
      <xdr:row>34</xdr:row>
      <xdr:rowOff>0</xdr:rowOff>
    </xdr:to>
    <xdr:sp macro="" textlink="">
      <xdr:nvSpPr>
        <xdr:cNvPr id="4" name="ZoneTexte 3">
          <a:extLst>
            <a:ext uri="{FF2B5EF4-FFF2-40B4-BE49-F238E27FC236}">
              <a16:creationId xmlns:a16="http://schemas.microsoft.com/office/drawing/2014/main" id="{00000000-0008-0000-0300-000004000000}"/>
            </a:ext>
          </a:extLst>
        </xdr:cNvPr>
        <xdr:cNvSpPr txBox="1"/>
      </xdr:nvSpPr>
      <xdr:spPr>
        <a:xfrm>
          <a:off x="304800" y="5949950"/>
          <a:ext cx="4229100" cy="311150"/>
        </a:xfrm>
        <a:prstGeom prst="roundRect">
          <a:avLst/>
        </a:prstGeom>
        <a:solidFill>
          <a:srgbClr val="10928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100" b="1">
              <a:solidFill>
                <a:schemeClr val="bg1"/>
              </a:solidFill>
              <a:latin typeface="Tahoma" panose="020B0604030504040204" pitchFamily="34" charset="0"/>
              <a:ea typeface="Tahoma" panose="020B0604030504040204" pitchFamily="34" charset="0"/>
              <a:cs typeface="Tahoma" panose="020B0604030504040204" pitchFamily="34" charset="0"/>
            </a:rPr>
            <a:t>OBSERVATIONS</a:t>
          </a:r>
          <a:r>
            <a:rPr lang="fr-FR" sz="1100" b="1" baseline="0">
              <a:solidFill>
                <a:schemeClr val="bg1"/>
              </a:solidFill>
              <a:latin typeface="Tahoma" panose="020B0604030504040204" pitchFamily="34" charset="0"/>
              <a:ea typeface="Tahoma" panose="020B0604030504040204" pitchFamily="34" charset="0"/>
              <a:cs typeface="Tahoma" panose="020B0604030504040204" pitchFamily="34" charset="0"/>
            </a:rPr>
            <a:t> n°3</a:t>
          </a:r>
          <a:endParaRPr lang="fr-FR" sz="11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44450</xdr:colOff>
      <xdr:row>35</xdr:row>
      <xdr:rowOff>57149</xdr:rowOff>
    </xdr:from>
    <xdr:to>
      <xdr:col>6</xdr:col>
      <xdr:colOff>381000</xdr:colOff>
      <xdr:row>56</xdr:row>
      <xdr:rowOff>38100</xdr:rowOff>
    </xdr:to>
    <xdr:graphicFrame macro="">
      <xdr:nvGraphicFramePr>
        <xdr:cNvPr id="6" name="Graphique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590550</xdr:colOff>
      <xdr:row>6</xdr:row>
      <xdr:rowOff>114300</xdr:rowOff>
    </xdr:from>
    <xdr:to>
      <xdr:col>15</xdr:col>
      <xdr:colOff>247650</xdr:colOff>
      <xdr:row>8</xdr:row>
      <xdr:rowOff>57150</xdr:rowOff>
    </xdr:to>
    <xdr:sp macro="" textlink="">
      <xdr:nvSpPr>
        <xdr:cNvPr id="7" name="ZoneTexte 6">
          <a:extLst>
            <a:ext uri="{FF2B5EF4-FFF2-40B4-BE49-F238E27FC236}">
              <a16:creationId xmlns:a16="http://schemas.microsoft.com/office/drawing/2014/main" id="{00000000-0008-0000-0300-000007000000}"/>
            </a:ext>
          </a:extLst>
        </xdr:cNvPr>
        <xdr:cNvSpPr txBox="1"/>
      </xdr:nvSpPr>
      <xdr:spPr>
        <a:xfrm>
          <a:off x="7448550" y="1257300"/>
          <a:ext cx="4229100" cy="323850"/>
        </a:xfrm>
        <a:prstGeom prst="roundRect">
          <a:avLst/>
        </a:prstGeom>
        <a:solidFill>
          <a:srgbClr val="FF33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100" b="1">
              <a:solidFill>
                <a:schemeClr val="bg1"/>
              </a:solidFill>
              <a:latin typeface="Tahoma" panose="020B0604030504040204" pitchFamily="34" charset="0"/>
              <a:ea typeface="Tahoma" panose="020B0604030504040204" pitchFamily="34" charset="0"/>
              <a:cs typeface="Tahoma" panose="020B0604030504040204" pitchFamily="34" charset="0"/>
            </a:rPr>
            <a:t> OBSERVATIONS</a:t>
          </a:r>
          <a:r>
            <a:rPr lang="fr-FR" sz="1100" b="1" baseline="0">
              <a:solidFill>
                <a:schemeClr val="bg1"/>
              </a:solidFill>
              <a:latin typeface="Tahoma" panose="020B0604030504040204" pitchFamily="34" charset="0"/>
              <a:ea typeface="Tahoma" panose="020B0604030504040204" pitchFamily="34" charset="0"/>
              <a:cs typeface="Tahoma" panose="020B0604030504040204" pitchFamily="34" charset="0"/>
            </a:rPr>
            <a:t> n°2</a:t>
          </a:r>
          <a:endParaRPr lang="fr-FR" sz="11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9</xdr:col>
      <xdr:colOff>708025</xdr:colOff>
      <xdr:row>32</xdr:row>
      <xdr:rowOff>19050</xdr:rowOff>
    </xdr:from>
    <xdr:to>
      <xdr:col>15</xdr:col>
      <xdr:colOff>365125</xdr:colOff>
      <xdr:row>33</xdr:row>
      <xdr:rowOff>146050</xdr:rowOff>
    </xdr:to>
    <xdr:sp macro="" textlink="">
      <xdr:nvSpPr>
        <xdr:cNvPr id="8" name="ZoneTexte 7">
          <a:extLst>
            <a:ext uri="{FF2B5EF4-FFF2-40B4-BE49-F238E27FC236}">
              <a16:creationId xmlns:a16="http://schemas.microsoft.com/office/drawing/2014/main" id="{00000000-0008-0000-0300-000008000000}"/>
            </a:ext>
          </a:extLst>
        </xdr:cNvPr>
        <xdr:cNvSpPr txBox="1"/>
      </xdr:nvSpPr>
      <xdr:spPr>
        <a:xfrm>
          <a:off x="7566025" y="6115050"/>
          <a:ext cx="4229100" cy="317500"/>
        </a:xfrm>
        <a:prstGeom prst="roundRect">
          <a:avLst/>
        </a:prstGeom>
        <a:solidFill>
          <a:srgbClr val="FF33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100" b="1">
              <a:solidFill>
                <a:schemeClr val="bg1"/>
              </a:solidFill>
              <a:latin typeface="Tahoma" panose="020B0604030504040204" pitchFamily="34" charset="0"/>
              <a:ea typeface="Tahoma" panose="020B0604030504040204" pitchFamily="34" charset="0"/>
              <a:cs typeface="Tahoma" panose="020B0604030504040204" pitchFamily="34" charset="0"/>
            </a:rPr>
            <a:t> OBSERVATIONS</a:t>
          </a:r>
          <a:r>
            <a:rPr lang="fr-FR" sz="1100" b="1" baseline="0">
              <a:solidFill>
                <a:schemeClr val="bg1"/>
              </a:solidFill>
              <a:latin typeface="Tahoma" panose="020B0604030504040204" pitchFamily="34" charset="0"/>
              <a:ea typeface="Tahoma" panose="020B0604030504040204" pitchFamily="34" charset="0"/>
              <a:cs typeface="Tahoma" panose="020B0604030504040204" pitchFamily="34" charset="0"/>
            </a:rPr>
            <a:t> n°4</a:t>
          </a:r>
          <a:endParaRPr lang="fr-FR" sz="11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9</xdr:col>
      <xdr:colOff>9523</xdr:colOff>
      <xdr:row>9</xdr:row>
      <xdr:rowOff>88899</xdr:rowOff>
    </xdr:from>
    <xdr:to>
      <xdr:col>16</xdr:col>
      <xdr:colOff>9524</xdr:colOff>
      <xdr:row>29</xdr:row>
      <xdr:rowOff>85724</xdr:rowOff>
    </xdr:to>
    <xdr:graphicFrame macro="">
      <xdr:nvGraphicFramePr>
        <xdr:cNvPr id="9" name="Graphique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622300</xdr:colOff>
      <xdr:row>35</xdr:row>
      <xdr:rowOff>76200</xdr:rowOff>
    </xdr:from>
    <xdr:to>
      <xdr:col>16</xdr:col>
      <xdr:colOff>196850</xdr:colOff>
      <xdr:row>56</xdr:row>
      <xdr:rowOff>177800</xdr:rowOff>
    </xdr:to>
    <xdr:graphicFrame macro="">
      <xdr:nvGraphicFramePr>
        <xdr:cNvPr id="10" name="Graphique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1</xdr:col>
      <xdr:colOff>238125</xdr:colOff>
      <xdr:row>5</xdr:row>
      <xdr:rowOff>24821</xdr:rowOff>
    </xdr:to>
    <xdr:pic>
      <xdr:nvPicPr>
        <xdr:cNvPr id="11" name="Image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1000125" cy="977321"/>
        </a:xfrm>
        <a:prstGeom prst="rect">
          <a:avLst/>
        </a:prstGeom>
      </xdr:spPr>
    </xdr:pic>
    <xdr:clientData/>
  </xdr:twoCellAnchor>
  <xdr:twoCellAnchor>
    <xdr:from>
      <xdr:col>1</xdr:col>
      <xdr:colOff>758825</xdr:colOff>
      <xdr:row>0</xdr:row>
      <xdr:rowOff>177800</xdr:rowOff>
    </xdr:from>
    <xdr:to>
      <xdr:col>9</xdr:col>
      <xdr:colOff>196850</xdr:colOff>
      <xdr:row>3</xdr:row>
      <xdr:rowOff>120650</xdr:rowOff>
    </xdr:to>
    <xdr:sp macro="" textlink="">
      <xdr:nvSpPr>
        <xdr:cNvPr id="12" name="ZoneTexte 11">
          <a:extLst>
            <a:ext uri="{FF2B5EF4-FFF2-40B4-BE49-F238E27FC236}">
              <a16:creationId xmlns:a16="http://schemas.microsoft.com/office/drawing/2014/main" id="{00000000-0008-0000-0300-00000C000000}"/>
            </a:ext>
          </a:extLst>
        </xdr:cNvPr>
        <xdr:cNvSpPr txBox="1"/>
      </xdr:nvSpPr>
      <xdr:spPr>
        <a:xfrm>
          <a:off x="1520825" y="177800"/>
          <a:ext cx="5534025" cy="495300"/>
        </a:xfrm>
        <a:prstGeom prst="round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400" b="1">
              <a:solidFill>
                <a:schemeClr val="bg1"/>
              </a:solidFill>
              <a:latin typeface="Arial Nova" panose="020B0504020202020204" pitchFamily="34" charset="0"/>
              <a:ea typeface="Tahoma" panose="020B0604030504040204" pitchFamily="34" charset="0"/>
              <a:cs typeface="Tahoma" panose="020B0604030504040204" pitchFamily="34" charset="0"/>
            </a:rPr>
            <a:t>Synthèse</a:t>
          </a:r>
          <a:r>
            <a:rPr lang="fr-FR" sz="2400" b="1" baseline="0">
              <a:solidFill>
                <a:schemeClr val="bg1"/>
              </a:solidFill>
              <a:latin typeface="Arial Nova" panose="020B0504020202020204" pitchFamily="34" charset="0"/>
              <a:ea typeface="Tahoma" panose="020B0604030504040204" pitchFamily="34" charset="0"/>
              <a:cs typeface="Tahoma" panose="020B0604030504040204" pitchFamily="34" charset="0"/>
            </a:rPr>
            <a:t> des résultats - </a:t>
          </a:r>
          <a:r>
            <a:rPr lang="fr-FR" sz="2400" b="1">
              <a:solidFill>
                <a:schemeClr val="bg1"/>
              </a:solidFill>
              <a:latin typeface="Arial Nova" panose="020B0504020202020204" pitchFamily="34" charset="0"/>
              <a:ea typeface="Tahoma" panose="020B0604030504040204" pitchFamily="34" charset="0"/>
              <a:cs typeface="Tahoma" panose="020B0604030504040204" pitchFamily="34" charset="0"/>
            </a:rPr>
            <a:t>RADARS</a:t>
          </a:r>
        </a:p>
      </xdr:txBody>
    </xdr:sp>
    <xdr:clientData/>
  </xdr:twoCellAnchor>
  <xdr:twoCellAnchor editAs="oneCell">
    <xdr:from>
      <xdr:col>9</xdr:col>
      <xdr:colOff>736600</xdr:colOff>
      <xdr:row>0</xdr:row>
      <xdr:rowOff>82550</xdr:rowOff>
    </xdr:from>
    <xdr:to>
      <xdr:col>12</xdr:col>
      <xdr:colOff>72804</xdr:colOff>
      <xdr:row>4</xdr:row>
      <xdr:rowOff>141262</xdr:rowOff>
    </xdr:to>
    <xdr:pic>
      <xdr:nvPicPr>
        <xdr:cNvPr id="13" name="Image 12" descr="https://images.talkspirit.com/capps-bretagne/ugc/media/cloud/default/b5bd1ad4315b0d8fe8698df0da1d991ff4789c5f.jpg">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594600" y="82550"/>
          <a:ext cx="1622204" cy="795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158750</xdr:colOff>
      <xdr:row>10</xdr:row>
      <xdr:rowOff>0</xdr:rowOff>
    </xdr:from>
    <xdr:to>
      <xdr:col>6</xdr:col>
      <xdr:colOff>739774</xdr:colOff>
      <xdr:row>29</xdr:row>
      <xdr:rowOff>111125</xdr:rowOff>
    </xdr:to>
    <xdr:graphicFrame macro="">
      <xdr:nvGraphicFramePr>
        <xdr:cNvPr id="15" name="Graphique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opLeftCell="A27" zoomScaleNormal="100" workbookViewId="0">
      <selection activeCell="N31" sqref="N31"/>
    </sheetView>
  </sheetViews>
  <sheetFormatPr baseColWidth="10" defaultColWidth="11.5" defaultRowHeight="15" x14ac:dyDescent="0.2"/>
  <sheetData/>
  <sheetProtection algorithmName="SHA-512" hashValue="t8NgrlH6gXuqtS69ES3VzfyzsOJpfJP0PkHJLEFAeuQHgI7k92+A5DvOq0U66iAd6ECStTg14Z+z3OGi5Pdovw==" saltValue="wxbntaXDIRZuAVJROxepEA==" spinCount="100000" sheet="1" objects="1" scenarios="1"/>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K29"/>
  <sheetViews>
    <sheetView showGridLines="0" tabSelected="1" zoomScale="81" zoomScaleNormal="81" workbookViewId="0">
      <selection activeCell="F18" sqref="F18"/>
    </sheetView>
  </sheetViews>
  <sheetFormatPr baseColWidth="10" defaultColWidth="11.5" defaultRowHeight="15" x14ac:dyDescent="0.2"/>
  <cols>
    <col min="1" max="1" width="24.83203125" style="6" customWidth="1"/>
    <col min="2" max="2" width="27.83203125" style="8" bestFit="1" customWidth="1"/>
    <col min="3" max="3" width="9" style="9" customWidth="1"/>
    <col min="4" max="4" width="8.83203125" style="9" bestFit="1" customWidth="1"/>
    <col min="5" max="5" width="90.1640625" bestFit="1" customWidth="1"/>
    <col min="6" max="7" width="14.83203125" customWidth="1"/>
    <col min="8" max="8" width="15.83203125" customWidth="1"/>
    <col min="9" max="9" width="16" customWidth="1"/>
  </cols>
  <sheetData>
    <row r="5" spans="1:11" ht="18" x14ac:dyDescent="0.2">
      <c r="A5" s="10"/>
      <c r="B5" s="14"/>
      <c r="C5" s="12"/>
      <c r="D5" s="12"/>
      <c r="E5" s="12"/>
      <c r="F5" s="13"/>
    </row>
    <row r="6" spans="1:11" ht="19" x14ac:dyDescent="0.2">
      <c r="A6" s="5"/>
      <c r="B6" s="7"/>
      <c r="C6" s="7"/>
      <c r="D6" s="7"/>
      <c r="E6" s="3"/>
      <c r="F6" s="2"/>
    </row>
    <row r="7" spans="1:11" ht="20" thickBot="1" x14ac:dyDescent="0.25">
      <c r="A7" s="5"/>
      <c r="B7" s="7"/>
      <c r="C7" s="7"/>
      <c r="D7" s="7"/>
      <c r="E7" s="3"/>
      <c r="F7" s="2"/>
    </row>
    <row r="8" spans="1:11" s="1" customFormat="1" ht="30.75" customHeight="1" thickBot="1" x14ac:dyDescent="0.25">
      <c r="A8" s="105" t="s">
        <v>0</v>
      </c>
      <c r="B8" s="107" t="s">
        <v>1</v>
      </c>
      <c r="C8" s="109" t="s">
        <v>2</v>
      </c>
      <c r="D8" s="111" t="s">
        <v>3</v>
      </c>
      <c r="E8" s="113" t="s">
        <v>4</v>
      </c>
      <c r="F8" s="20" t="s">
        <v>48</v>
      </c>
      <c r="G8" s="21" t="s">
        <v>49</v>
      </c>
      <c r="H8" s="20" t="s">
        <v>49</v>
      </c>
      <c r="I8" s="22" t="s">
        <v>49</v>
      </c>
      <c r="K8" s="4" t="s">
        <v>5</v>
      </c>
    </row>
    <row r="9" spans="1:11" s="1" customFormat="1" ht="16" thickBot="1" x14ac:dyDescent="0.25">
      <c r="A9" s="106"/>
      <c r="B9" s="108"/>
      <c r="C9" s="110"/>
      <c r="D9" s="112"/>
      <c r="E9" s="114"/>
      <c r="F9" s="118" t="s">
        <v>6</v>
      </c>
      <c r="G9" s="119" t="s">
        <v>6</v>
      </c>
      <c r="H9" s="118" t="s">
        <v>6</v>
      </c>
      <c r="I9" s="120" t="s">
        <v>6</v>
      </c>
      <c r="K9" s="4" t="s">
        <v>7</v>
      </c>
    </row>
    <row r="10" spans="1:11" s="1" customFormat="1" ht="26" customHeight="1" x14ac:dyDescent="0.25">
      <c r="A10" s="77" t="s">
        <v>8</v>
      </c>
      <c r="B10" s="29" t="s">
        <v>9</v>
      </c>
      <c r="C10" s="30" t="s">
        <v>10</v>
      </c>
      <c r="D10" s="30">
        <v>1</v>
      </c>
      <c r="E10" s="31" t="s">
        <v>11</v>
      </c>
      <c r="F10" s="121"/>
      <c r="G10" s="122"/>
      <c r="H10" s="121"/>
      <c r="I10" s="123"/>
      <c r="K10" s="4"/>
    </row>
    <row r="11" spans="1:11" s="1" customFormat="1" ht="25" customHeight="1" x14ac:dyDescent="0.25">
      <c r="A11" s="78" t="s">
        <v>8</v>
      </c>
      <c r="B11" s="32" t="s">
        <v>9</v>
      </c>
      <c r="C11" s="33" t="s">
        <v>10</v>
      </c>
      <c r="D11" s="33">
        <v>2</v>
      </c>
      <c r="E11" s="34" t="s">
        <v>41</v>
      </c>
      <c r="F11" s="124"/>
      <c r="G11" s="125"/>
      <c r="H11" s="124"/>
      <c r="I11" s="126"/>
      <c r="K11" s="4"/>
    </row>
    <row r="12" spans="1:11" s="1" customFormat="1" ht="36" x14ac:dyDescent="0.25">
      <c r="A12" s="76" t="s">
        <v>8</v>
      </c>
      <c r="B12" s="32" t="s">
        <v>9</v>
      </c>
      <c r="C12" s="33" t="s">
        <v>10</v>
      </c>
      <c r="D12" s="33">
        <v>3</v>
      </c>
      <c r="E12" s="34" t="s">
        <v>42</v>
      </c>
      <c r="F12" s="124"/>
      <c r="G12" s="125"/>
      <c r="H12" s="124"/>
      <c r="I12" s="126"/>
      <c r="K12" s="4"/>
    </row>
    <row r="13" spans="1:11" s="1" customFormat="1" ht="54" x14ac:dyDescent="0.25">
      <c r="A13" s="78" t="s">
        <v>8</v>
      </c>
      <c r="B13" s="32" t="s">
        <v>9</v>
      </c>
      <c r="C13" s="33" t="s">
        <v>12</v>
      </c>
      <c r="D13" s="33">
        <v>4</v>
      </c>
      <c r="E13" s="34" t="s">
        <v>66</v>
      </c>
      <c r="F13" s="124"/>
      <c r="G13" s="125"/>
      <c r="H13" s="124"/>
      <c r="I13" s="126"/>
      <c r="K13" s="4"/>
    </row>
    <row r="14" spans="1:11" s="1" customFormat="1" ht="32" customHeight="1" thickBot="1" x14ac:dyDescent="0.3">
      <c r="A14" s="78" t="s">
        <v>8</v>
      </c>
      <c r="B14" s="48" t="s">
        <v>9</v>
      </c>
      <c r="C14" s="49" t="s">
        <v>13</v>
      </c>
      <c r="D14" s="74">
        <v>5</v>
      </c>
      <c r="E14" s="50" t="s">
        <v>46</v>
      </c>
      <c r="F14" s="124"/>
      <c r="G14" s="124"/>
      <c r="H14" s="124"/>
      <c r="I14" s="124"/>
      <c r="K14" s="4"/>
    </row>
    <row r="15" spans="1:11" s="1" customFormat="1" ht="55" thickBot="1" x14ac:dyDescent="0.3">
      <c r="A15" s="80" t="s">
        <v>14</v>
      </c>
      <c r="B15" s="75" t="s">
        <v>9</v>
      </c>
      <c r="C15" s="49" t="s">
        <v>15</v>
      </c>
      <c r="D15" s="49">
        <v>6</v>
      </c>
      <c r="E15" s="51" t="s">
        <v>43</v>
      </c>
      <c r="F15" s="63"/>
      <c r="G15" s="127"/>
      <c r="H15" s="63"/>
      <c r="I15" s="64"/>
      <c r="K15" s="4"/>
    </row>
    <row r="16" spans="1:11" s="1" customFormat="1" ht="47.5" customHeight="1" thickBot="1" x14ac:dyDescent="0.3">
      <c r="A16" s="76" t="s">
        <v>70</v>
      </c>
      <c r="B16" s="52" t="s">
        <v>9</v>
      </c>
      <c r="C16" s="53" t="s">
        <v>16</v>
      </c>
      <c r="D16" s="54">
        <v>7</v>
      </c>
      <c r="E16" s="55" t="s">
        <v>44</v>
      </c>
      <c r="F16" s="59"/>
      <c r="G16" s="128"/>
      <c r="H16" s="59"/>
      <c r="I16" s="60"/>
      <c r="K16" s="4"/>
    </row>
    <row r="17" spans="1:11" s="1" customFormat="1" ht="73" thickBot="1" x14ac:dyDescent="0.3">
      <c r="A17" s="80" t="s">
        <v>17</v>
      </c>
      <c r="B17" s="52" t="s">
        <v>9</v>
      </c>
      <c r="C17" s="56" t="s">
        <v>47</v>
      </c>
      <c r="D17" s="57">
        <v>8</v>
      </c>
      <c r="E17" s="58" t="s">
        <v>45</v>
      </c>
      <c r="F17" s="59"/>
      <c r="G17" s="128"/>
      <c r="H17" s="59"/>
      <c r="I17" s="60"/>
      <c r="K17" s="4"/>
    </row>
    <row r="18" spans="1:11" s="1" customFormat="1" ht="49.5" customHeight="1" thickBot="1" x14ac:dyDescent="0.3">
      <c r="A18" s="76" t="s">
        <v>18</v>
      </c>
      <c r="B18" s="52" t="s">
        <v>9</v>
      </c>
      <c r="C18" s="53" t="s">
        <v>19</v>
      </c>
      <c r="D18" s="53">
        <v>9</v>
      </c>
      <c r="E18" s="55" t="s">
        <v>65</v>
      </c>
      <c r="F18" s="59"/>
      <c r="G18" s="128"/>
      <c r="H18" s="59"/>
      <c r="I18" s="60"/>
      <c r="K18" s="4"/>
    </row>
    <row r="19" spans="1:11" s="1" customFormat="1" ht="54.5" customHeight="1" x14ac:dyDescent="0.25">
      <c r="A19" s="81" t="s">
        <v>20</v>
      </c>
      <c r="B19" s="32" t="s">
        <v>9</v>
      </c>
      <c r="C19" s="46" t="s">
        <v>50</v>
      </c>
      <c r="D19" s="46">
        <v>10</v>
      </c>
      <c r="E19" s="68" t="s">
        <v>74</v>
      </c>
      <c r="F19" s="38"/>
      <c r="G19" s="129"/>
      <c r="H19" s="38"/>
      <c r="I19" s="39"/>
      <c r="K19" s="4"/>
    </row>
    <row r="20" spans="1:11" s="1" customFormat="1" ht="54.5" customHeight="1" x14ac:dyDescent="0.25">
      <c r="A20" s="81" t="s">
        <v>20</v>
      </c>
      <c r="B20" s="32" t="s">
        <v>9</v>
      </c>
      <c r="C20" s="41" t="s">
        <v>50</v>
      </c>
      <c r="D20" s="41">
        <v>11</v>
      </c>
      <c r="E20" s="67" t="s">
        <v>51</v>
      </c>
      <c r="F20" s="38"/>
      <c r="G20" s="129"/>
      <c r="H20" s="38"/>
      <c r="I20" s="39"/>
      <c r="K20" s="4"/>
    </row>
    <row r="21" spans="1:11" ht="72" x14ac:dyDescent="0.25">
      <c r="A21" s="80" t="s">
        <v>20</v>
      </c>
      <c r="B21" s="32" t="s">
        <v>9</v>
      </c>
      <c r="C21" s="36" t="s">
        <v>21</v>
      </c>
      <c r="D21" s="36">
        <v>12</v>
      </c>
      <c r="E21" s="37" t="s">
        <v>67</v>
      </c>
      <c r="F21" s="38"/>
      <c r="G21" s="129"/>
      <c r="H21" s="38"/>
      <c r="I21" s="39"/>
    </row>
    <row r="22" spans="1:11" ht="38" x14ac:dyDescent="0.25">
      <c r="A22" s="81" t="s">
        <v>20</v>
      </c>
      <c r="B22" s="40" t="s">
        <v>22</v>
      </c>
      <c r="C22" s="41" t="s">
        <v>23</v>
      </c>
      <c r="D22" s="45">
        <v>13</v>
      </c>
      <c r="E22" s="42" t="s">
        <v>55</v>
      </c>
      <c r="F22" s="38"/>
      <c r="G22" s="129"/>
      <c r="H22" s="38"/>
      <c r="I22" s="39"/>
    </row>
    <row r="23" spans="1:11" ht="38" x14ac:dyDescent="0.25">
      <c r="A23" s="81" t="s">
        <v>20</v>
      </c>
      <c r="B23" s="40" t="s">
        <v>9</v>
      </c>
      <c r="C23" s="43" t="s">
        <v>24</v>
      </c>
      <c r="D23" s="43">
        <v>14</v>
      </c>
      <c r="E23" s="44" t="s">
        <v>52</v>
      </c>
      <c r="F23" s="38"/>
      <c r="G23" s="129"/>
      <c r="H23" s="38"/>
      <c r="I23" s="39"/>
    </row>
    <row r="24" spans="1:11" ht="39" thickBot="1" x14ac:dyDescent="0.3">
      <c r="A24" s="81" t="s">
        <v>20</v>
      </c>
      <c r="B24" s="61" t="s">
        <v>9</v>
      </c>
      <c r="C24" s="49" t="s">
        <v>25</v>
      </c>
      <c r="D24" s="69">
        <v>15</v>
      </c>
      <c r="E24" s="62" t="s">
        <v>53</v>
      </c>
      <c r="F24" s="63"/>
      <c r="G24" s="127"/>
      <c r="H24" s="63"/>
      <c r="I24" s="64"/>
    </row>
    <row r="25" spans="1:11" ht="38" x14ac:dyDescent="0.25">
      <c r="A25" s="76" t="s">
        <v>59</v>
      </c>
      <c r="B25" s="73" t="s">
        <v>9</v>
      </c>
      <c r="C25" s="33" t="s">
        <v>56</v>
      </c>
      <c r="D25" s="71">
        <v>16</v>
      </c>
      <c r="E25" s="47" t="s">
        <v>57</v>
      </c>
      <c r="F25" s="38"/>
      <c r="G25" s="129"/>
      <c r="H25" s="38"/>
      <c r="I25" s="39"/>
    </row>
    <row r="26" spans="1:11" ht="39" thickBot="1" x14ac:dyDescent="0.3">
      <c r="A26" s="79" t="s">
        <v>59</v>
      </c>
      <c r="B26" s="72" t="s">
        <v>9</v>
      </c>
      <c r="C26" s="65" t="s">
        <v>56</v>
      </c>
      <c r="D26" s="70">
        <v>17</v>
      </c>
      <c r="E26" s="66" t="s">
        <v>58</v>
      </c>
      <c r="F26" s="63"/>
      <c r="G26" s="127"/>
      <c r="H26" s="63"/>
      <c r="I26" s="64"/>
    </row>
    <row r="27" spans="1:11" ht="58.5" customHeight="1" thickBot="1" x14ac:dyDescent="0.3">
      <c r="A27" s="80" t="s">
        <v>60</v>
      </c>
      <c r="B27" s="92" t="s">
        <v>9</v>
      </c>
      <c r="C27" s="35" t="s">
        <v>26</v>
      </c>
      <c r="D27" s="35">
        <v>18</v>
      </c>
      <c r="E27" s="93" t="s">
        <v>54</v>
      </c>
      <c r="F27" s="95"/>
      <c r="G27" s="88"/>
      <c r="H27" s="87"/>
      <c r="I27" s="89"/>
    </row>
    <row r="28" spans="1:11" ht="53" customHeight="1" thickTop="1" thickBot="1" x14ac:dyDescent="0.25">
      <c r="A28" s="103" t="s">
        <v>27</v>
      </c>
      <c r="B28" s="104"/>
      <c r="C28" s="104"/>
      <c r="D28" s="104"/>
      <c r="E28" s="104"/>
      <c r="F28" s="90" t="str">
        <f>IF(COUNTIF(F10:F27,"oui")+COUNTIF(F10:F27,"non")+COUNTIF(F10:F27,"NA")&lt;18,"",IF(COUNTIF(F10:F27,"oui")+COUNTIF(F10:F27,"non")=0,"",COUNTIF(F10:F27,"oui")/(COUNTIF(F10:F27,"oui")+COUNTIF(F10:F27,"non"))))</f>
        <v/>
      </c>
      <c r="G28" s="94" t="str">
        <f t="shared" ref="G28:I28" si="0">IF(COUNTIF(G10:G27,"oui")+COUNTIF(G10:G27,"non")+COUNTIF(G10:G27,"NA")&lt;18,"",IF(COUNTIF(G10:G27,"oui")+COUNTIF(G10:G27,"non")=0,"",COUNTIF(G10:G27,"oui")/(COUNTIF(G10:G27,"oui")+COUNTIF(G10:G27,"non"))))</f>
        <v/>
      </c>
      <c r="H28" s="90" t="str">
        <f t="shared" si="0"/>
        <v/>
      </c>
      <c r="I28" s="91" t="str">
        <f t="shared" si="0"/>
        <v/>
      </c>
    </row>
    <row r="29" spans="1:11" ht="16" thickTop="1" x14ac:dyDescent="0.2"/>
  </sheetData>
  <sheetProtection algorithmName="SHA-512" hashValue="IyjUCtQhooaER2wki1IkHF+EwbV++iUxhBIVJY1FoMNyISzunAotjgdae/+0FoC8FyWvsFxns1fIhY9iKNB0IQ==" saltValue="OVi6BnRNdBWhbgoakOE6Zw==" spinCount="100000" sheet="1" objects="1" scenarios="1" selectLockedCells="1"/>
  <autoFilter ref="A8:I28" xr:uid="{00000000-0009-0000-0000-000001000000}"/>
  <mergeCells count="6">
    <mergeCell ref="A28:E28"/>
    <mergeCell ref="A8:A9"/>
    <mergeCell ref="B8:B9"/>
    <mergeCell ref="C8:C9"/>
    <mergeCell ref="D8:D9"/>
    <mergeCell ref="E8:E9"/>
  </mergeCells>
  <dataValidations count="3">
    <dataValidation type="list" allowBlank="1" showInputMessage="1" showErrorMessage="1" sqref="F22 F18 G18:I18 G22:I22" xr:uid="{00000000-0002-0000-0100-000000000000}">
      <formula1>"Oui,Non,NA"</formula1>
    </dataValidation>
    <dataValidation type="list" allowBlank="1" showInputMessage="1" showErrorMessage="1" sqref="F10:I12 F27:I27 F15:I15 F14 F16:F17 F19:F21 F23:F25 F26 G23:I26 G14:I14 G16:I17 G19:I21" xr:uid="{00000000-0002-0000-0100-000001000000}">
      <formula1>"Oui,Non"</formula1>
    </dataValidation>
    <dataValidation type="list" allowBlank="1" showInputMessage="1" showErrorMessage="1" sqref="F13 G13:I13" xr:uid="{00000000-0002-0000-0100-000002000000}">
      <formula1>"Oui,Non, NA"</formula1>
    </dataValidation>
  </dataValidations>
  <pageMargins left="0.23622047244094491" right="0.23622047244094491" top="0.74803149606299213" bottom="0.74803149606299213" header="0.31496062992125984" footer="0.31496062992125984"/>
  <pageSetup paperSize="9" scale="59"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M54"/>
  <sheetViews>
    <sheetView showGridLines="0" topLeftCell="A3" zoomScaleNormal="100" workbookViewId="0">
      <selection activeCell="B47" sqref="B47"/>
    </sheetView>
  </sheetViews>
  <sheetFormatPr baseColWidth="10" defaultColWidth="11.5" defaultRowHeight="15" x14ac:dyDescent="0.2"/>
  <cols>
    <col min="1" max="1" width="46.83203125" customWidth="1"/>
    <col min="2" max="2" width="19.5" customWidth="1"/>
    <col min="3" max="3" width="19.1640625" customWidth="1"/>
    <col min="4" max="5" width="18.83203125" customWidth="1"/>
    <col min="8" max="8" width="11.5" customWidth="1"/>
  </cols>
  <sheetData>
    <row r="5" spans="1:13" x14ac:dyDescent="0.2">
      <c r="B5" s="11"/>
      <c r="C5" s="11"/>
      <c r="D5" s="11"/>
    </row>
    <row r="9" spans="1:13" ht="16" thickBot="1" x14ac:dyDescent="0.25"/>
    <row r="10" spans="1:13" ht="17" x14ac:dyDescent="0.25">
      <c r="A10" s="23"/>
      <c r="B10" s="25" t="s">
        <v>28</v>
      </c>
      <c r="C10" s="25" t="s">
        <v>29</v>
      </c>
      <c r="D10" s="25" t="s">
        <v>30</v>
      </c>
      <c r="E10" s="25" t="s">
        <v>31</v>
      </c>
    </row>
    <row r="11" spans="1:13" ht="18" thickBot="1" x14ac:dyDescent="0.3">
      <c r="A11" s="23"/>
      <c r="B11" s="26" t="str">
        <f>'Grille générale'!F8:F8</f>
        <v>Date 
.../.../2027</v>
      </c>
      <c r="C11" s="26" t="str">
        <f>'Grille générale'!G8:G8</f>
        <v>Date
 …/…/2027</v>
      </c>
      <c r="D11" s="26" t="str">
        <f>'Grille générale'!H8:H8</f>
        <v>Date
 …/…/2027</v>
      </c>
      <c r="E11" s="26" t="str">
        <f>'Grille générale'!I8:I8</f>
        <v>Date
 …/…/2027</v>
      </c>
      <c r="G11" s="15"/>
      <c r="H11" s="17"/>
      <c r="I11" s="15"/>
      <c r="J11" s="15"/>
      <c r="K11" s="15"/>
      <c r="L11" s="15"/>
      <c r="M11" s="15"/>
    </row>
    <row r="12" spans="1:13" ht="18.75" customHeight="1" x14ac:dyDescent="0.25">
      <c r="A12" s="82" t="s">
        <v>32</v>
      </c>
      <c r="B12" s="24" t="str">
        <f>IF(COUNTIF('Grille générale'!F10:F14,"oui")+COUNTIF('Grille générale'!F10:F14,"non")+COUNTIF('Grille générale'!F10:F14,"NA")&lt;5,"",IF(COUNTIF('Grille générale'!F10:F14,"oui")+COUNTIF('Grille générale'!F10:F14,"non")=0,"",COUNTIF('Grille générale'!F10:F14,"oui")/(COUNTIF('Grille générale'!F10:F14,"oui")+COUNTIF('Grille générale'!F10:F14,"non"))))</f>
        <v/>
      </c>
      <c r="C12" s="24" t="str">
        <f>IF(COUNTIF('Grille générale'!G10:G14,"oui")+COUNTIF('Grille générale'!G10:G14,"non")+COUNTIF('Grille générale'!G10:G14,"NA")&lt;5,"",IF(COUNTIF('Grille générale'!G10:G14,"oui")+COUNTIF('Grille générale'!G10:G14,"non")=0,"",COUNTIF('Grille générale'!G10:G14,"oui")/(COUNTIF('Grille générale'!G10:G14,"oui")+COUNTIF('Grille générale'!G10:G14,"non"))))</f>
        <v/>
      </c>
      <c r="D12" s="24" t="str">
        <f>IF(COUNTIF('Grille générale'!H10:H14,"oui")+COUNTIF('Grille générale'!H10:H14,"non")+COUNTIF('Grille générale'!H10:H14,"NA")&lt;5,"",IF(COUNTIF('Grille générale'!H10:H14,"oui")+COUNTIF('Grille générale'!H10:H14,"non")=0,"",COUNTIF('Grille générale'!H10:H14,"oui")/(COUNTIF('Grille générale'!H10:H14,"oui")+COUNTIF('Grille générale'!H10:H14,"non"))))</f>
        <v/>
      </c>
      <c r="E12" s="24" t="str">
        <f>IF(COUNTIF('Grille générale'!I10:I14,"oui")+COUNTIF('Grille générale'!I10:I14,"non")+COUNTIF('Grille générale'!I10:I14,"NA")&lt;5,"",IF(COUNTIF('Grille générale'!I10:I14,"oui")+COUNTIF('Grille générale'!I10:I14,"non")=0,"",COUNTIF('Grille générale'!I10:I14,"oui")/(COUNTIF('Grille générale'!I10:I14,"oui")+COUNTIF('Grille générale'!I10:I14,"non"))))</f>
        <v/>
      </c>
      <c r="G12" s="18"/>
      <c r="H12" s="19"/>
      <c r="I12" s="16"/>
      <c r="J12" s="16"/>
      <c r="K12" s="16"/>
      <c r="L12" s="16"/>
      <c r="M12" s="16"/>
    </row>
    <row r="13" spans="1:13" ht="18.75" customHeight="1" x14ac:dyDescent="0.25">
      <c r="A13" s="85" t="s">
        <v>33</v>
      </c>
      <c r="B13" s="24" t="str">
        <f>IF('Grille générale'!F15="","",COUNTIF('Grille générale'!F15,"oui")/(COUNTIF('Grille générale'!F15,"oui")+COUNTIF('Grille générale'!F15,"non")))</f>
        <v/>
      </c>
      <c r="C13" s="24" t="str">
        <f>IF('Grille générale'!G15="","",COUNTIF('Grille générale'!G15,"oui")/(COUNTIF('Grille générale'!G15,"oui")+COUNTIF('Grille générale'!G15,"non")))</f>
        <v/>
      </c>
      <c r="D13" s="24" t="str">
        <f>IF('Grille générale'!H15="","",COUNTIF('Grille générale'!H15,"oui")/(COUNTIF('Grille générale'!H15,"oui")+COUNTIF('Grille générale'!H15,"non")))</f>
        <v/>
      </c>
      <c r="E13" s="24" t="str">
        <f>IF('Grille générale'!I15="","",COUNTIF('Grille générale'!I15,"oui")/(COUNTIF('Grille générale'!I15,"oui")+COUNTIF('Grille générale'!I15,"non")))</f>
        <v/>
      </c>
      <c r="G13" s="18"/>
      <c r="H13" s="19"/>
      <c r="I13" s="16"/>
      <c r="J13" s="16"/>
      <c r="K13" s="16"/>
      <c r="L13" s="16"/>
      <c r="M13" s="16"/>
    </row>
    <row r="14" spans="1:13" ht="24" customHeight="1" x14ac:dyDescent="0.25">
      <c r="A14" s="83" t="s">
        <v>70</v>
      </c>
      <c r="B14" s="24" t="str">
        <f>IF('Grille générale'!F16="","",COUNTIF('Grille générale'!F16,"oui")/(COUNTIF('Grille générale'!F16,"oui")+COUNTIF('Grille générale'!F16,"non")))</f>
        <v/>
      </c>
      <c r="C14" s="24" t="str">
        <f>IF('Grille générale'!G16="","",COUNTIF('Grille générale'!G16,"oui")/(COUNTIF('Grille générale'!G16,"oui")+COUNTIF('Grille générale'!G16,"non")))</f>
        <v/>
      </c>
      <c r="D14" s="24" t="str">
        <f>IF('Grille générale'!H16="","",COUNTIF('Grille générale'!H16,"oui")/(COUNTIF('Grille générale'!H16,"oui")+COUNTIF('Grille générale'!H16,"non")))</f>
        <v/>
      </c>
      <c r="E14" s="24" t="str">
        <f>IF('Grille générale'!I16="","",COUNTIF('Grille générale'!I16,"oui")/(COUNTIF('Grille générale'!I16,"oui")+COUNTIF('Grille générale'!I16,"non")))</f>
        <v/>
      </c>
      <c r="G14" s="18"/>
      <c r="H14" s="19"/>
      <c r="I14" s="16"/>
      <c r="J14" s="16"/>
      <c r="K14" s="16"/>
      <c r="L14" s="16"/>
      <c r="M14" s="16"/>
    </row>
    <row r="15" spans="1:13" ht="24" customHeight="1" x14ac:dyDescent="0.25">
      <c r="A15" s="86" t="s">
        <v>17</v>
      </c>
      <c r="B15" s="24" t="str">
        <f>IF('Grille générale'!F17="","",COUNTIF('Grille générale'!F17,"oui")/(COUNTIF('Grille générale'!F17,"oui")+COUNTIF('Grille générale'!F17,"non")))</f>
        <v/>
      </c>
      <c r="C15" s="24" t="str">
        <f>IF('Grille générale'!G17="","",COUNTIF('Grille générale'!G17,"oui")/(COUNTIF('Grille générale'!G17,"oui")+COUNTIF('Grille générale'!G17,"non")))</f>
        <v/>
      </c>
      <c r="D15" s="24" t="str">
        <f>IF('Grille générale'!H17="","",COUNTIF('Grille générale'!H17,"oui")/(COUNTIF('Grille générale'!H17,"oui")+COUNTIF('Grille générale'!H17,"non")))</f>
        <v/>
      </c>
      <c r="E15" s="24" t="str">
        <f>IF('Grille générale'!I17="","",COUNTIF('Grille générale'!I17,"oui")/(COUNTIF('Grille générale'!I17,"oui")+COUNTIF('Grille générale'!I17,"non")))</f>
        <v/>
      </c>
      <c r="G15" s="18"/>
      <c r="H15" s="19"/>
      <c r="I15" s="16"/>
      <c r="J15" s="16"/>
      <c r="K15" s="16"/>
      <c r="L15" s="16"/>
      <c r="M15" s="16"/>
    </row>
    <row r="16" spans="1:13" ht="24" customHeight="1" x14ac:dyDescent="0.25">
      <c r="A16" s="84" t="s">
        <v>18</v>
      </c>
      <c r="B16" s="24" t="str">
        <f>IF(OR('Grille générale'!F18="",'Grille générale'!F18="NA"),"",IF('Grille générale'!F18="non",0%,COUNTIF('Grille générale'!F18,"oui")/(COUNTIF('Grille générale'!F18,"oui")+COUNTIF('Grille générale'!F18,"non"))))</f>
        <v/>
      </c>
      <c r="C16" s="24" t="str">
        <f>IF('Grille générale'!G18="","",COUNTIF('Grille générale'!G18,"oui")/(COUNTIF('Grille générale'!G18,"oui")+COUNTIF('Grille générale'!G18,"non")))</f>
        <v/>
      </c>
      <c r="D16" s="24" t="str">
        <f>IF('Grille générale'!H18="","",COUNTIF('Grille générale'!H18,"oui")/(COUNTIF('Grille générale'!H18,"oui")+COUNTIF('Grille générale'!H18,"non")))</f>
        <v/>
      </c>
      <c r="E16" s="24" t="str">
        <f>IF('Grille générale'!I18="","",COUNTIF('Grille générale'!I18,"oui")/(COUNTIF('Grille générale'!I18,"oui")+COUNTIF('Grille générale'!I18,"non")))</f>
        <v/>
      </c>
      <c r="G16" s="18"/>
      <c r="H16" s="19"/>
      <c r="I16" s="16"/>
      <c r="J16" s="16"/>
      <c r="K16" s="16"/>
      <c r="L16" s="16"/>
      <c r="M16" s="16"/>
    </row>
    <row r="17" spans="1:13" ht="22.5" customHeight="1" x14ac:dyDescent="0.25">
      <c r="A17" s="86" t="s">
        <v>34</v>
      </c>
      <c r="B17" s="24" t="str">
        <f>IF(COUNTIF('Grille générale'!F19:F24,"oui")+COUNTIF('Grille générale'!F19:F24,"non")+COUNTIF('Grille générale'!F19:F24,"NA")&lt;6,"",IF(COUNTIF('Grille générale'!F19:F24,"oui")+COUNTIF('Grille générale'!F19:F24,"non")=0,"",COUNTIF('Grille générale'!F19:F24,"oui")/(COUNTIF('Grille générale'!F19:F24,"oui")+COUNTIF('Grille générale'!F19:F24,"non"))))</f>
        <v/>
      </c>
      <c r="C17" s="24" t="str">
        <f>IF(COUNTIF('Grille générale'!G19:G24,"oui")+COUNTIF('Grille générale'!G19:G24,"non")+COUNTIF('Grille générale'!G19:G24,"NA")&lt;6,"",IF(COUNTIF('Grille générale'!G19:G24,"oui")+COUNTIF('Grille générale'!G19:G24,"non")=0,"",COUNTIF('Grille générale'!G19:G24,"oui")/(COUNTIF('Grille générale'!G19:G24,"oui")+COUNTIF('Grille générale'!G19:G24,"non"))))</f>
        <v/>
      </c>
      <c r="D17" s="24" t="str">
        <f>IF(COUNTIF('Grille générale'!H19:H24,"oui")+COUNTIF('Grille générale'!H19:H24,"non")+COUNTIF('Grille générale'!H19:H24,"NA")&lt;6,"",IF(COUNTIF('Grille générale'!H19:H24,"oui")+COUNTIF('Grille générale'!H19:H24,"non")=0,"",COUNTIF('Grille générale'!H19:H24,"oui")/(COUNTIF('Grille générale'!H19:H24,"oui")+COUNTIF('Grille générale'!H19:H24,"non"))))</f>
        <v/>
      </c>
      <c r="E17" s="24" t="str">
        <f>IF(COUNTIF('Grille générale'!I19:I24,"oui")+COUNTIF('Grille générale'!I19:I24,"non")+COUNTIF('Grille générale'!I19:I24,"NA")&lt;6,"",IF(COUNTIF('Grille générale'!I19:I24,"oui")+COUNTIF('Grille générale'!I19:I24,"non")=0,"",COUNTIF('Grille générale'!I19:I24,"oui")/(COUNTIF('Grille générale'!I19:I24,"oui")+COUNTIF('Grille générale'!I19:I24,"non"))))</f>
        <v/>
      </c>
      <c r="G17" s="18"/>
      <c r="H17" s="19"/>
      <c r="I17" s="16"/>
      <c r="J17" s="16"/>
      <c r="K17" s="16"/>
      <c r="L17" s="16"/>
      <c r="M17" s="16"/>
    </row>
    <row r="18" spans="1:13" ht="22.5" customHeight="1" x14ac:dyDescent="0.25">
      <c r="A18" s="84" t="s">
        <v>59</v>
      </c>
      <c r="B18" s="24" t="str">
        <f>IF(COUNTIF('Grille générale'!F25:F26,"oui")+COUNTIF('Grille générale'!F25:F26,"non")&lt;2,"",IF(COUNTIF('Grille générale'!F25:F26,"oui")+COUNTIF('Grille générale'!F25:F26,"non")=0,"",COUNTIF('Grille générale'!F25:F26,"oui")/(COUNTIF('Grille générale'!F25:F26,"oui")+COUNTIF('Grille générale'!F25:F26,"non"))))</f>
        <v/>
      </c>
      <c r="C18" s="24" t="str">
        <f>IF(COUNTIF('Grille générale'!G25:G26,"oui")+COUNTIF('Grille générale'!G25:G26,"non")&lt;2,"",IF(COUNTIF('Grille générale'!G25:G26,"oui")+COUNTIF('Grille générale'!G25:G26,"non")=0,"",COUNTIF('Grille générale'!G25:G26,"oui")/(COUNTIF('Grille générale'!G25:G26,"oui")+COUNTIF('Grille générale'!G25:G26,"non"))))</f>
        <v/>
      </c>
      <c r="D18" s="24" t="str">
        <f>IF(COUNTIF('Grille générale'!H25:H26,"oui")+COUNTIF('Grille générale'!H25:H26,"non")&lt;2,"",IF(COUNTIF('Grille générale'!H25:H26,"oui")+COUNTIF('Grille générale'!H25:H26,"non")=0,"",COUNTIF('Grille générale'!H25:H26,"oui")/(COUNTIF('Grille générale'!H25:H26,"oui")+COUNTIF('Grille générale'!H25:H26,"non"))))</f>
        <v/>
      </c>
      <c r="E18" s="24" t="str">
        <f>IF(COUNTIF('Grille générale'!I25:I26,"oui")+COUNTIF('Grille générale'!I25:I26,"non")&lt;2,"",IF(COUNTIF('Grille générale'!I25:I26,"oui")+COUNTIF('Grille générale'!I25:I26,"non")=0,"",COUNTIF('Grille générale'!I25:I26,"oui")/(COUNTIF('Grille générale'!I25:I26,"oui")+COUNTIF('Grille générale'!I25:I26,"non"))))</f>
        <v/>
      </c>
      <c r="G18" s="18"/>
      <c r="H18" s="19"/>
      <c r="I18" s="16"/>
      <c r="J18" s="16"/>
      <c r="K18" s="16"/>
      <c r="L18" s="16"/>
      <c r="M18" s="16"/>
    </row>
    <row r="19" spans="1:13" ht="22.5" customHeight="1" x14ac:dyDescent="0.25">
      <c r="A19" s="85" t="s">
        <v>71</v>
      </c>
      <c r="B19" s="24" t="str">
        <f>IF('Grille générale'!F27="","",COUNTIF('Grille générale'!F27,"oui")/(COUNTIF('Grille générale'!F27,"oui")+COUNTIF('Grille générale'!F27,"non")))</f>
        <v/>
      </c>
      <c r="C19" s="24" t="str">
        <f>IF('Grille générale'!G27="","",COUNTIF('Grille générale'!G27,"oui")/(COUNTIF('Grille générale'!G27,"oui")+COUNTIF('Grille générale'!G27,"non")))</f>
        <v/>
      </c>
      <c r="D19" s="24" t="str">
        <f>IF('Grille générale'!H27="","",COUNTIF('Grille générale'!H27,"oui")/(COUNTIF('Grille générale'!H27,"oui")+COUNTIF('Grille générale'!H27,"non")))</f>
        <v/>
      </c>
      <c r="E19" s="24" t="str">
        <f>IF('Grille générale'!I27="","",COUNTIF('Grille générale'!I27,"oui")/(COUNTIF('Grille générale'!I27,"oui")+COUNTIF('Grille générale'!I27,"non")))</f>
        <v/>
      </c>
      <c r="G19" s="18"/>
      <c r="H19" s="19"/>
      <c r="I19" s="16"/>
      <c r="J19" s="16"/>
      <c r="K19" s="16"/>
      <c r="L19" s="16"/>
      <c r="M19" s="16"/>
    </row>
    <row r="20" spans="1:13" ht="17" x14ac:dyDescent="0.25">
      <c r="A20" s="23"/>
      <c r="B20" s="23"/>
      <c r="C20" s="23"/>
      <c r="D20" s="23"/>
      <c r="E20" s="23"/>
    </row>
    <row r="21" spans="1:13" ht="17" x14ac:dyDescent="0.25">
      <c r="A21" s="23"/>
      <c r="B21" s="23"/>
      <c r="C21" s="23"/>
      <c r="D21" s="23"/>
      <c r="E21" s="23"/>
    </row>
    <row r="22" spans="1:13" ht="17" x14ac:dyDescent="0.25">
      <c r="A22" s="23"/>
      <c r="B22" s="23"/>
      <c r="C22" s="23"/>
      <c r="D22" s="23"/>
      <c r="E22" s="23"/>
    </row>
    <row r="23" spans="1:13" ht="17" x14ac:dyDescent="0.25">
      <c r="A23" s="23"/>
      <c r="B23" s="23"/>
      <c r="C23" s="23"/>
      <c r="D23" s="23"/>
      <c r="E23" s="23"/>
    </row>
    <row r="24" spans="1:13" ht="17" x14ac:dyDescent="0.25">
      <c r="A24" s="23"/>
      <c r="B24" s="23"/>
      <c r="C24" s="23"/>
      <c r="D24" s="23"/>
      <c r="E24" s="23"/>
    </row>
    <row r="25" spans="1:13" ht="17" x14ac:dyDescent="0.25">
      <c r="A25" s="23"/>
      <c r="B25" s="23"/>
      <c r="C25" s="23"/>
      <c r="D25" s="23"/>
      <c r="E25" s="23"/>
    </row>
    <row r="26" spans="1:13" ht="17" x14ac:dyDescent="0.25">
      <c r="A26" s="23"/>
      <c r="B26" s="23"/>
      <c r="C26" s="23"/>
      <c r="D26" s="23"/>
      <c r="E26" s="23"/>
    </row>
    <row r="27" spans="1:13" ht="18" thickBot="1" x14ac:dyDescent="0.3">
      <c r="A27" s="23"/>
      <c r="B27" s="23"/>
      <c r="C27" s="23"/>
      <c r="D27" s="23"/>
      <c r="E27" s="23"/>
    </row>
    <row r="28" spans="1:13" x14ac:dyDescent="0.2">
      <c r="A28" s="115" t="s">
        <v>68</v>
      </c>
      <c r="B28" s="27" t="s">
        <v>28</v>
      </c>
      <c r="C28" s="27" t="s">
        <v>29</v>
      </c>
      <c r="D28" s="27" t="s">
        <v>30</v>
      </c>
      <c r="E28" s="27" t="s">
        <v>31</v>
      </c>
    </row>
    <row r="29" spans="1:13" x14ac:dyDescent="0.2">
      <c r="A29" s="115"/>
      <c r="B29" s="28" t="str">
        <f>'Grille générale'!F8</f>
        <v>Date 
.../.../2027</v>
      </c>
      <c r="C29" s="28" t="str">
        <f>'Grille générale'!G8</f>
        <v>Date
 …/…/2027</v>
      </c>
      <c r="D29" s="28" t="str">
        <f>'Grille générale'!H8</f>
        <v>Date
 …/…/2027</v>
      </c>
      <c r="E29" s="28" t="str">
        <f>'Grille générale'!I8</f>
        <v>Date
 …/…/2027</v>
      </c>
    </row>
    <row r="30" spans="1:13" ht="18" x14ac:dyDescent="0.25">
      <c r="A30" s="99" t="s">
        <v>75</v>
      </c>
      <c r="B30" s="24" t="str">
        <f>IF(COUNTIF('Grille générale'!F10:F11,"oui")+COUNTIF('Grille générale'!F10:F11,"non")&lt;2,"",IF(COUNTIF('Grille générale'!F10:F11,"oui")+COUNTIF('Grille générale'!F10:F11,"non")=0,"",COUNTIF('Grille générale'!F10:F11,"oui")/(COUNTIF('Grille générale'!F10:F11,"oui")+COUNTIF('Grille générale'!F10:F11,"non"))))</f>
        <v/>
      </c>
      <c r="C30" s="24" t="str">
        <f>IF(COUNTIF('Grille générale'!G10:G11,"oui")+COUNTIF('Grille générale'!G10:G11,"non")&lt;2,"",IF(COUNTIF('Grille générale'!G10:G11,"oui")+COUNTIF('Grille générale'!G10:G11,"non")=0,"",COUNTIF('Grille générale'!G10:G11,"oui")/(COUNTIF('Grille générale'!G10:G11,"oui")+COUNTIF('Grille générale'!G10:G11,"non"))))</f>
        <v/>
      </c>
      <c r="D30" s="24" t="str">
        <f>IF(COUNTIF('Grille générale'!H10:H11,"oui")+COUNTIF('Grille générale'!H10:H11,"non")&lt;2,"",IF(COUNTIF('Grille générale'!H10:H11,"oui")+COUNTIF('Grille générale'!H10:H11,"non")=0,"",COUNTIF('Grille générale'!H10:H11,"oui")/(COUNTIF('Grille générale'!H10:H11,"oui")+COUNTIF('Grille générale'!H10:H11,"non"))))</f>
        <v/>
      </c>
      <c r="E30" s="24" t="str">
        <f>IF(COUNTIF('Grille générale'!I10:I11,"oui")+COUNTIF('Grille générale'!I10:I11,"non")&lt;2,"",IF(COUNTIF('Grille générale'!I10:I11,"oui")+COUNTIF('Grille générale'!I10:I11,"non")=0,"",COUNTIF('Grille générale'!I10:I11,"oui")/(COUNTIF('Grille générale'!I10:I11,"oui")+COUNTIF('Grille générale'!I10:I11,"non"))))</f>
        <v/>
      </c>
    </row>
    <row r="31" spans="1:13" ht="32" customHeight="1" x14ac:dyDescent="0.25">
      <c r="A31" s="98" t="s">
        <v>37</v>
      </c>
      <c r="B31" s="24" t="str">
        <f>IF('Grille générale'!F12="","",COUNTIF('Grille générale'!F12,"oui"))</f>
        <v/>
      </c>
      <c r="C31" s="24" t="str">
        <f>IF('Grille générale'!G12="","",COUNTIF('Grille générale'!G12,"oui"))</f>
        <v/>
      </c>
      <c r="D31" s="24" t="str">
        <f>IF('Grille générale'!H12="","",COUNTIF('Grille générale'!H12,"oui"))</f>
        <v/>
      </c>
      <c r="E31" s="24" t="str">
        <f>IF('Grille générale'!I12="","",COUNTIF('Grille générale'!I12,"oui"))</f>
        <v/>
      </c>
    </row>
    <row r="32" spans="1:13" ht="32" customHeight="1" x14ac:dyDescent="0.25">
      <c r="A32" s="98" t="s">
        <v>62</v>
      </c>
      <c r="B32" s="24" t="str">
        <f>IF(OR('Grille générale'!F13="",'Grille générale'!F13="NA"),"",COUNTIF('Grille générale'!F13,"oui"))</f>
        <v/>
      </c>
      <c r="C32" s="24" t="str">
        <f>IF('Grille générale'!G13="","",COUNTIF('Grille générale'!G13,"oui"))</f>
        <v/>
      </c>
      <c r="D32" s="24" t="str">
        <f>IF('Grille générale'!H13="","",COUNTIF('Grille générale'!H13,"oui"))</f>
        <v/>
      </c>
      <c r="E32" s="24" t="str">
        <f>IF('Grille générale'!I13="","",COUNTIF('Grille générale'!I13,"oui"))</f>
        <v/>
      </c>
    </row>
    <row r="33" spans="1:5" ht="15" customHeight="1" thickBot="1" x14ac:dyDescent="0.3">
      <c r="A33" s="98" t="s">
        <v>73</v>
      </c>
      <c r="B33" s="101" t="str">
        <f>IF('Grille générale'!F14="","",COUNTIF('Grille générale'!F14,"oui"))</f>
        <v/>
      </c>
      <c r="C33" s="101" t="str">
        <f>IF('Grille générale'!G14="","",COUNTIF('Grille générale'!G14,"oui"))</f>
        <v/>
      </c>
      <c r="D33" s="101" t="str">
        <f>IF('Grille générale'!H14="","",COUNTIF('Grille générale'!H14,"oui"))</f>
        <v/>
      </c>
      <c r="E33" s="101" t="str">
        <f>IF('Grille générale'!I14="","",COUNTIF('Grille générale'!I14,"oui"))</f>
        <v/>
      </c>
    </row>
    <row r="34" spans="1:5" ht="17" x14ac:dyDescent="0.25">
      <c r="A34" s="23"/>
      <c r="B34" s="23"/>
      <c r="C34" s="23"/>
      <c r="D34" s="23"/>
      <c r="E34" s="23"/>
    </row>
    <row r="35" spans="1:5" ht="18" thickBot="1" x14ac:dyDescent="0.3">
      <c r="A35" s="23"/>
      <c r="B35" s="23"/>
      <c r="C35" s="23"/>
      <c r="D35" s="23"/>
      <c r="E35" s="23"/>
    </row>
    <row r="36" spans="1:5" x14ac:dyDescent="0.2">
      <c r="A36" s="115" t="s">
        <v>20</v>
      </c>
      <c r="B36" s="27" t="s">
        <v>28</v>
      </c>
      <c r="C36" s="27" t="s">
        <v>29</v>
      </c>
      <c r="D36" s="27" t="s">
        <v>30</v>
      </c>
      <c r="E36" s="27" t="s">
        <v>31</v>
      </c>
    </row>
    <row r="37" spans="1:5" x14ac:dyDescent="0.2">
      <c r="A37" s="115"/>
      <c r="B37" s="28" t="str">
        <f>'Grille générale'!F8</f>
        <v>Date 
.../.../2027</v>
      </c>
      <c r="C37" s="28" t="str">
        <f>'Grille générale'!G8</f>
        <v>Date
 …/…/2027</v>
      </c>
      <c r="D37" s="28" t="str">
        <f>'Grille générale'!H8</f>
        <v>Date
 …/…/2027</v>
      </c>
      <c r="E37" s="28" t="str">
        <f>'Grille générale'!I8</f>
        <v>Date
 …/…/2027</v>
      </c>
    </row>
    <row r="38" spans="1:5" ht="35" x14ac:dyDescent="0.25">
      <c r="A38" s="99" t="s">
        <v>72</v>
      </c>
      <c r="B38" s="24" t="str">
        <f>IF(COUNTIF('Grille générale'!F21:F22,"oui")+COUNTIF('Grille générale'!F21:F22,"non")=0,"",COUNTIF('Grille générale'!F21:F22,"oui")/(COUNTIF('Grille générale'!F21:F22,"oui")+COUNTIF('Grille générale'!F21:F22,"non")))</f>
        <v/>
      </c>
      <c r="C38" s="24" t="str">
        <f>IF(COUNTIF('Grille générale'!G21:G22,"oui")+COUNTIF('Grille générale'!G21:G22,"non")+COUNTIF('Grille générale'!G21:G22,"NA")&lt;2,"",IF(COUNTIF('Grille générale'!G21:G22,"oui")+COUNTIF('Grille générale'!G21:G22,"non")=0,"",COUNTIF('Grille générale'!G21:G22,"oui")/(COUNTIF('Grille générale'!G21:G22,"oui")+COUNTIF('Grille générale'!G21:G22,"non"))))</f>
        <v/>
      </c>
      <c r="D38" s="24" t="str">
        <f>IF(COUNTIF('Grille générale'!H21:H22,"oui")+COUNTIF('Grille générale'!H21:H22,"non")+COUNTIF('Grille générale'!H21:H22,"NA")&lt;2,"",IF(COUNTIF('Grille générale'!H21:H22,"oui")+COUNTIF('Grille générale'!H21:H22,"non")=0,"",COUNTIF('Grille générale'!H21:H22,"oui")/(COUNTIF('Grille générale'!H21:H22,"oui")+COUNTIF('Grille générale'!H21:H22,"non"))))</f>
        <v/>
      </c>
      <c r="E38" s="24" t="str">
        <f>IF(COUNTIF('Grille générale'!I21:I22,"oui")+COUNTIF('Grille générale'!I21:I22,"non")+COUNTIF('Grille générale'!I21:I22,"NA")&lt;2,"",IF(COUNTIF('Grille générale'!I21:I22,"oui")+COUNTIF('Grille générale'!I21:I22,"non")=0,"",COUNTIF('Grille générale'!I21:I22,"oui")/(COUNTIF('Grille générale'!I21:I22,"oui")+COUNTIF('Grille générale'!I21:I22,"non"))))</f>
        <v/>
      </c>
    </row>
    <row r="39" spans="1:5" ht="17" x14ac:dyDescent="0.25">
      <c r="A39" s="102" t="s">
        <v>69</v>
      </c>
      <c r="B39" s="24" t="str">
        <f>IF(COUNTIF('Grille générale'!F19:F20,"oui")+COUNTIF('Grille générale'!F19:F20,"non")&lt;2,"",IF(COUNTIF('Grille générale'!F19:F20,"oui")+COUNTIF('Grille générale'!F19:F20,"non")=0,"",COUNTIF('Grille générale'!F19:F20,"oui")/(COUNTIF('Grille générale'!F19:F20,"oui")+COUNTIF('Grille générale'!F19:F20,"non"))))</f>
        <v/>
      </c>
      <c r="C39" s="24" t="str">
        <f>IF(COUNTIF('Grille générale'!G19:G20,"oui")+COUNTIF('Grille générale'!G19:G20,"non")&lt;2,"",IF(COUNTIF('Grille générale'!G19:G20,"oui")+COUNTIF('Grille générale'!G19:G20,"non")=0,"",COUNTIF('Grille générale'!G19:G20,"oui")/(COUNTIF('Grille générale'!G19:G20,"oui")+COUNTIF('Grille générale'!G19:G20,"non"))))</f>
        <v/>
      </c>
      <c r="D39" s="24" t="str">
        <f>IF(COUNTIF('Grille générale'!H19:H20,"oui")+COUNTIF('Grille générale'!H19:H20,"non")&lt;2,"",IF(COUNTIF('Grille générale'!H19:H20,"oui")+COUNTIF('Grille générale'!H19:H20,"non")=0,"",COUNTIF('Grille générale'!H19:H20,"oui")/(COUNTIF('Grille générale'!H19:H20,"oui")+COUNTIF('Grille générale'!H19:H20,"non"))))</f>
        <v/>
      </c>
      <c r="E39" s="24" t="str">
        <f>IF(COUNTIF('Grille générale'!I19:I20,"oui")+COUNTIF('Grille générale'!I19:I20,"non")&lt;2,"",IF(COUNTIF('Grille générale'!I19:I20,"oui")+COUNTIF('Grille générale'!I19:I20,"non")=0,"",COUNTIF('Grille générale'!I19:I20,"oui")/(COUNTIF('Grille générale'!I19:I20,"oui")+COUNTIF('Grille générale'!I19:I20,"non"))))</f>
        <v/>
      </c>
    </row>
    <row r="40" spans="1:5" ht="14.5" customHeight="1" x14ac:dyDescent="0.25">
      <c r="A40" s="100" t="s">
        <v>38</v>
      </c>
      <c r="B40" s="24" t="str">
        <f>IF('Grille générale'!F23="","",COUNTIF('Grille générale'!F23,"oui"))</f>
        <v/>
      </c>
      <c r="C40" s="24" t="str">
        <f>IF('Grille générale'!G23="","",COUNTIF('Grille générale'!G23,"oui"))</f>
        <v/>
      </c>
      <c r="D40" s="24" t="str">
        <f>IF('Grille générale'!H23="","",COUNTIF('Grille générale'!H23,"oui"))</f>
        <v/>
      </c>
      <c r="E40" s="24" t="str">
        <f>IF('Grille générale'!I23="","",COUNTIF('Grille générale'!I23,"oui"))</f>
        <v/>
      </c>
    </row>
    <row r="41" spans="1:5" ht="18" thickBot="1" x14ac:dyDescent="0.3">
      <c r="A41" s="100" t="s">
        <v>39</v>
      </c>
      <c r="B41" s="101" t="str">
        <f>IF('Grille générale'!F24="","",COUNTIF('Grille générale'!F24,"oui"))</f>
        <v/>
      </c>
      <c r="C41" s="101" t="str">
        <f>IF('Grille générale'!G24="","",COUNTIF('Grille générale'!G24,"oui"))</f>
        <v/>
      </c>
      <c r="D41" s="101" t="str">
        <f>IF('Grille générale'!H24="","",COUNTIF('Grille générale'!H24,"oui"))</f>
        <v/>
      </c>
      <c r="E41" s="101" t="str">
        <f>IF('Grille générale'!I24="","",COUNTIF('Grille générale'!I24,"oui"))</f>
        <v/>
      </c>
    </row>
    <row r="42" spans="1:5" ht="17" x14ac:dyDescent="0.25">
      <c r="A42" s="23"/>
      <c r="B42" s="23"/>
      <c r="C42" s="23"/>
      <c r="D42" s="23"/>
      <c r="E42" s="23"/>
    </row>
    <row r="43" spans="1:5" ht="17" x14ac:dyDescent="0.25">
      <c r="A43" s="23"/>
      <c r="B43" s="23"/>
      <c r="C43" s="23"/>
      <c r="D43" s="23"/>
      <c r="E43" s="23"/>
    </row>
    <row r="44" spans="1:5" ht="16" thickBot="1" x14ac:dyDescent="0.25"/>
    <row r="45" spans="1:5" x14ac:dyDescent="0.2">
      <c r="A45" s="116" t="s">
        <v>40</v>
      </c>
      <c r="B45" s="27" t="s">
        <v>28</v>
      </c>
      <c r="C45" s="27" t="s">
        <v>29</v>
      </c>
      <c r="D45" s="27" t="s">
        <v>30</v>
      </c>
      <c r="E45" s="27" t="s">
        <v>31</v>
      </c>
    </row>
    <row r="46" spans="1:5" x14ac:dyDescent="0.2">
      <c r="A46" s="117"/>
      <c r="B46" s="28" t="str">
        <f>'Grille générale'!F8</f>
        <v>Date 
.../.../2027</v>
      </c>
      <c r="C46" s="28" t="str">
        <f>'Grille générale'!G8</f>
        <v>Date
 …/…/2027</v>
      </c>
      <c r="D46" s="28" t="str">
        <f>'Grille générale'!H8</f>
        <v>Date
 …/…/2027</v>
      </c>
      <c r="E46" s="28" t="str">
        <f>'Grille générale'!I8</f>
        <v>Date
 …/…/2027</v>
      </c>
    </row>
    <row r="47" spans="1:5" ht="17" x14ac:dyDescent="0.25">
      <c r="A47" s="96" t="s">
        <v>35</v>
      </c>
      <c r="B47" s="24" t="str">
        <f>IF('Grille générale'!F11="","",COUNTIF('Grille générale'!F11,"oui"))</f>
        <v/>
      </c>
      <c r="C47" s="24" t="str">
        <f>IF('Grille générale'!G11="","",COUNTIF('Grille générale'!G11,"oui"))</f>
        <v/>
      </c>
      <c r="D47" s="24" t="str">
        <f>IF('Grille générale'!H11="","",COUNTIF('Grille générale'!H11,"oui"))</f>
        <v/>
      </c>
      <c r="E47" s="24" t="str">
        <f>IF('Grille générale'!I11="","",COUNTIF('Grille générale'!I11,"oui"))</f>
        <v/>
      </c>
    </row>
    <row r="48" spans="1:5" ht="17" x14ac:dyDescent="0.25">
      <c r="A48" s="97" t="s">
        <v>36</v>
      </c>
      <c r="B48" s="24" t="str">
        <f>IF('Grille générale'!F10="","",COUNTIF('Grille générale'!F10,"oui"))</f>
        <v/>
      </c>
      <c r="C48" s="24" t="str">
        <f>IF('Grille générale'!G10="","",COUNTIF('Grille générale'!G10,"oui"))</f>
        <v/>
      </c>
      <c r="D48" s="24" t="str">
        <f>IF('Grille générale'!H10="","",COUNTIF('Grille générale'!H10,"oui"))</f>
        <v/>
      </c>
      <c r="E48" s="24" t="str">
        <f>IF('Grille générale'!I10="","",COUNTIF('Grille générale'!I10,"oui"))</f>
        <v/>
      </c>
    </row>
    <row r="49" spans="1:5" ht="36" x14ac:dyDescent="0.25">
      <c r="A49" s="98" t="s">
        <v>62</v>
      </c>
      <c r="B49" s="24" t="str">
        <f>IF(OR('Grille générale'!F13="",'Grille générale'!F13="NA"),"",COUNTIF('Grille générale'!F13,"oui"))</f>
        <v/>
      </c>
      <c r="C49" s="24" t="str">
        <f>IF('Grille générale'!G13="","",COUNTIF('Grille générale'!G13,"oui"))</f>
        <v/>
      </c>
      <c r="D49" s="24" t="str">
        <f>IF('Grille générale'!H13="","",COUNTIF('Grille générale'!H13,"oui"))</f>
        <v/>
      </c>
      <c r="E49" s="24" t="str">
        <f>IF('Grille générale'!I13="","",COUNTIF('Grille générale'!I13,"oui"))</f>
        <v/>
      </c>
    </row>
    <row r="50" spans="1:5" ht="18" x14ac:dyDescent="0.25">
      <c r="A50" s="98" t="s">
        <v>61</v>
      </c>
      <c r="B50" s="24" t="str">
        <f>IF(COUNTIF('Grille générale'!F19:F20,"oui")+COUNTIF('Grille générale'!F19:F20,"non")&lt;2,"",COUNTIF('Grille générale'!F19:F20,"oui")/(COUNTIF('Grille générale'!F19:F20,"oui")+COUNTIF('Grille générale'!F19:F20,"non")))</f>
        <v/>
      </c>
      <c r="C50" s="24" t="str">
        <f>IF(COUNTIF('Grille générale'!G19:G20,"oui")+COUNTIF('Grille générale'!G19:G20,"non")&lt;2,"",COUNTIF('Grille générale'!G19:G20,"oui")/(COUNTIF('Grille générale'!G19:G20,"oui")+COUNTIF('Grille générale'!G19:G20,"non")))</f>
        <v/>
      </c>
      <c r="D50" s="24" t="str">
        <f>IF(COUNTIF('Grille générale'!H19:H20,"oui")+COUNTIF('Grille générale'!H19:H20,"non")&lt;2,"",COUNTIF('Grille générale'!H19:H20,"oui")/(COUNTIF('Grille générale'!H19:H20,"oui")+COUNTIF('Grille générale'!H19:H20,"non")))</f>
        <v/>
      </c>
      <c r="E50" s="24" t="str">
        <f>IF(COUNTIF('Grille générale'!I19:I20,"oui")+COUNTIF('Grille générale'!I19:I20,"non")&lt;2,"",COUNTIF('Grille générale'!I19:I20,"oui")/(COUNTIF('Grille générale'!I19:I20,"oui")+COUNTIF('Grille générale'!I19:I20,"non")))</f>
        <v/>
      </c>
    </row>
    <row r="51" spans="1:5" ht="18" x14ac:dyDescent="0.25">
      <c r="A51" s="98" t="s">
        <v>63</v>
      </c>
      <c r="B51" s="24" t="str">
        <f>IF('Grille générale'!F17="","",COUNTIF('Grille générale'!F17,"oui"))</f>
        <v/>
      </c>
      <c r="C51" s="24" t="str">
        <f>IF('Grille générale'!G17="","",COUNTIF('Grille générale'!G17,"oui"))</f>
        <v/>
      </c>
      <c r="D51" s="24" t="str">
        <f>IF('Grille générale'!H17="","",COUNTIF('Grille générale'!H17,"oui"))</f>
        <v/>
      </c>
      <c r="E51" s="24" t="str">
        <f>IF('Grille générale'!I17="","",COUNTIF('Grille générale'!I17,"oui"))</f>
        <v/>
      </c>
    </row>
    <row r="52" spans="1:5" ht="18" x14ac:dyDescent="0.25">
      <c r="A52" s="98" t="s">
        <v>59</v>
      </c>
      <c r="B52" s="24" t="str">
        <f>IF(COUNTIF('Grille générale'!F25:F26,"oui")+COUNTIF('Grille générale'!F25:F26,"non")&lt;2,"",COUNTIF('Grille générale'!F25:F26,"oui")/(COUNTIF('Grille générale'!F25:F26,"oui")+COUNTIF('Grille générale'!F25:F26,"non")))</f>
        <v/>
      </c>
      <c r="C52" s="24" t="str">
        <f>IF(COUNTIF('Grille générale'!G25:G26,"oui")+COUNTIF('Grille générale'!G25:G26,"non")&lt;2,"",COUNTIF('Grille générale'!G25:G26,"oui")/(COUNTIF('Grille générale'!G25:G26,"oui")+COUNTIF('Grille générale'!G25:G26,"non")))</f>
        <v/>
      </c>
      <c r="D52" s="24" t="str">
        <f>IF(COUNTIF('Grille générale'!H25:H26,"oui")+COUNTIF('Grille générale'!H25:H26,"non")&lt;2,"",COUNTIF('Grille générale'!H25:H26,"oui")/(COUNTIF('Grille générale'!H25:H26,"oui")+COUNTIF('Grille générale'!H25:H26,"non")))</f>
        <v/>
      </c>
      <c r="E52" s="24" t="str">
        <f>IF(COUNTIF('Grille générale'!I25:I26,"oui")+COUNTIF('Grille générale'!I25:I26,"non")&lt;2,"",COUNTIF('Grille générale'!I25:I26,"oui")/(COUNTIF('Grille générale'!I25:I26,"oui")+COUNTIF('Grille générale'!I25:I26,"non")))</f>
        <v/>
      </c>
    </row>
    <row r="53" spans="1:5" ht="36" x14ac:dyDescent="0.25">
      <c r="A53" s="98" t="s">
        <v>37</v>
      </c>
      <c r="B53" s="24" t="str">
        <f>IF('Grille générale'!F12="","",COUNTIF('Grille générale'!F12,"oui"))</f>
        <v/>
      </c>
      <c r="C53" s="24" t="str">
        <f>IF('Grille générale'!G12="","",COUNTIF('Grille générale'!G12,"oui"))</f>
        <v/>
      </c>
      <c r="D53" s="24" t="str">
        <f>IF('Grille générale'!H12="","",COUNTIF('Grille générale'!H12,"oui"))</f>
        <v/>
      </c>
      <c r="E53" s="24" t="str">
        <f>IF('Grille générale'!I12="","",COUNTIF('Grille générale'!I12,"oui"))</f>
        <v/>
      </c>
    </row>
    <row r="54" spans="1:5" ht="37" thickBot="1" x14ac:dyDescent="0.3">
      <c r="A54" s="98" t="s">
        <v>64</v>
      </c>
      <c r="B54" s="101" t="str">
        <f>IF(OR('Grille générale'!F22="",'Grille générale'!F22="NA"),"",COUNTIF('Grille générale'!F22,"oui"))</f>
        <v/>
      </c>
      <c r="C54" s="101" t="str">
        <f>IF('Grille générale'!G22="","",COUNTIF('Grille générale'!G22,"oui"))</f>
        <v/>
      </c>
      <c r="D54" s="101" t="str">
        <f>IF('Grille générale'!H22="","",COUNTIF('Grille générale'!H22,"oui"))</f>
        <v/>
      </c>
      <c r="E54" s="101" t="str">
        <f>IF('Grille générale'!I22="","",COUNTIF('Grille générale'!I22,"oui"))</f>
        <v/>
      </c>
    </row>
  </sheetData>
  <sheetProtection algorithmName="SHA-512" hashValue="WFvZyvr+LjfTnzEWRLSQDYNpmFzTbDzJ5S/aZ18sRYz9cIon5bkZHQnM957jkIR8F+45Hh7oeXnYTMLYH7HAnA==" saltValue="AGXDWPCdFwG+JG2ZRnZ41Q==" spinCount="100000" sheet="1" objects="1" scenarios="1"/>
  <mergeCells count="3">
    <mergeCell ref="A36:A37"/>
    <mergeCell ref="A45:A46"/>
    <mergeCell ref="A28:A29"/>
  </mergeCells>
  <conditionalFormatting sqref="B12:E19">
    <cfRule type="expression" dxfId="7" priority="1">
      <formula>AND(ISNUMBER(B12),B12&gt;=0.7)</formula>
    </cfRule>
    <cfRule type="expression" dxfId="6" priority="20">
      <formula>AND(ISNUMBER(B12),B12&lt;0.7)</formula>
    </cfRule>
  </conditionalFormatting>
  <conditionalFormatting sqref="B30:E33">
    <cfRule type="expression" dxfId="5" priority="4">
      <formula>AND(ISNUMBER(B30),B30&gt;=0.7)</formula>
    </cfRule>
    <cfRule type="expression" dxfId="4" priority="5">
      <formula>AND(ISNUMBER(B30),B30&lt;0.7)</formula>
    </cfRule>
  </conditionalFormatting>
  <conditionalFormatting sqref="B38:E41">
    <cfRule type="expression" dxfId="3" priority="10">
      <formula>AND(ISNUMBER(B38),B38&gt;=0.7)</formula>
    </cfRule>
    <cfRule type="expression" dxfId="2" priority="11">
      <formula>AND(ISNUMBER(B38),B38&lt;0.7)</formula>
    </cfRule>
  </conditionalFormatting>
  <conditionalFormatting sqref="B47:E54">
    <cfRule type="expression" dxfId="1" priority="2">
      <formula>AND(ISNUMBER(B47),B47&gt;=0.7)</formula>
    </cfRule>
    <cfRule type="expression" dxfId="0" priority="7">
      <formula>AND(ISNUMBER(B47),B47&lt;0.7)</formula>
    </cfRule>
  </conditionalFormatting>
  <pageMargins left="0.7" right="0.7" top="0.75" bottom="0.75" header="0.3" footer="0.3"/>
  <pageSetup paperSize="9"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topLeftCell="A7" workbookViewId="0">
      <selection activeCell="F31" sqref="F31"/>
    </sheetView>
  </sheetViews>
  <sheetFormatPr baseColWidth="10" defaultColWidth="11.5" defaultRowHeight="15" x14ac:dyDescent="0.2"/>
  <sheetData/>
  <sheetProtection algorithmName="SHA-512" hashValue="0KKKDDjo61Iw8764Y5GkcPfm0IEnZc0tdvUNVvkR2UfuWB3gtohpxVbTO8Rsx/OmkjPiiqKoQg1rxsS2KEnemQ==" saltValue="Hh23zUSbIWKXlu+Z0IGw9A==" spinCount="100000" sheet="1" objects="1" scenarios="1"/>
  <pageMargins left="0.7" right="0.7" top="0.75" bottom="0.7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Présentation </vt:lpstr>
      <vt:lpstr>Grille générale</vt:lpstr>
      <vt:lpstr>Résultats_Thématique &amp; C.I.</vt:lpstr>
      <vt:lpstr>Radars</vt:lpstr>
      <vt:lpstr>'Grille générale'!Impression_des_titres</vt:lpstr>
      <vt:lpstr>'Grille générale'!Zone_d_impression</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Ambre BEUCHER</dc:creator>
  <cp:keywords/>
  <dc:description/>
  <cp:lastModifiedBy>Girard Léa</cp:lastModifiedBy>
  <cp:revision/>
  <dcterms:created xsi:type="dcterms:W3CDTF">2022-05-17T21:13:51Z</dcterms:created>
  <dcterms:modified xsi:type="dcterms:W3CDTF">2026-09-29T08:05:25Z</dcterms:modified>
  <cp:category/>
  <cp:contentStatus/>
</cp:coreProperties>
</file>